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370" windowHeight="11895" tabRatio="500"/>
  </bookViews>
  <sheets>
    <sheet name="közétkeztetés" sheetId="1" r:id="rId1"/>
  </sheets>
  <definedNames>
    <definedName name="_xlnm.Print_Area" localSheetId="0">közétkeztetés!$A$1:$L$73</definedName>
  </definedNames>
  <calcPr calcId="145621"/>
  <extLst>
    <ext uri="smNativeData">
      <pm:revision xmlns:pm="smNativeData" day="1586266114" val="973" rev="124" rev64="64" revOS="4" revMin="124" revMax="0"/>
      <pm:docPrefs xmlns:pm="smNativeData" id="1586266114" fixedDigits="0" showNotice="1" showFrameBounds="1" autoChart="1" recalcOnPrint="1" recalcOnCopy="1" finalRounding="1" compatTextArt="1" tab="567" useDefinedPrintRange="1" printArea="currentSheet"/>
      <pm:compatibility xmlns:pm="smNativeData" id="1586266114" overlapCells="1"/>
      <pm:defCurrency xmlns:pm="smNativeData" id="1586266114"/>
    </ext>
  </extLst>
</workbook>
</file>

<file path=xl/calcChain.xml><?xml version="1.0" encoding="utf-8"?>
<calcChain xmlns="http://schemas.openxmlformats.org/spreadsheetml/2006/main">
  <c r="J33" i="1" l="1"/>
  <c r="J32" i="1"/>
  <c r="J31" i="1"/>
  <c r="J29" i="1"/>
  <c r="J28" i="1"/>
  <c r="J27" i="1"/>
  <c r="J26" i="1"/>
  <c r="J23" i="1"/>
  <c r="E33" i="1"/>
  <c r="L33" i="1" s="1"/>
  <c r="E32" i="1"/>
  <c r="L32" i="1" s="1"/>
  <c r="E31" i="1"/>
  <c r="L31" i="1" s="1"/>
  <c r="E29" i="1"/>
  <c r="L29" i="1" s="1"/>
  <c r="E28" i="1"/>
  <c r="L28" i="1" s="1"/>
  <c r="E27" i="1"/>
  <c r="L27" i="1" s="1"/>
  <c r="E26" i="1"/>
  <c r="L26" i="1" s="1"/>
  <c r="E23" i="1" l="1"/>
  <c r="L23" i="1" s="1"/>
  <c r="J24" i="1"/>
  <c r="E24" i="1"/>
  <c r="L24" i="1" s="1"/>
  <c r="J22" i="1"/>
  <c r="E22" i="1"/>
  <c r="L22" i="1" s="1"/>
  <c r="J21" i="1"/>
  <c r="E21" i="1"/>
  <c r="L21" i="1" s="1"/>
  <c r="J19" i="1"/>
  <c r="E19" i="1"/>
  <c r="L19" i="1" s="1"/>
  <c r="J18" i="1"/>
  <c r="E18" i="1"/>
  <c r="L18" i="1" s="1"/>
  <c r="J17" i="1"/>
  <c r="E17" i="1"/>
  <c r="L17" i="1" s="1"/>
  <c r="J16" i="1"/>
  <c r="E16" i="1"/>
  <c r="L16" i="1" s="1"/>
  <c r="J15" i="1"/>
  <c r="E15" i="1"/>
  <c r="L15" i="1" s="1"/>
  <c r="J54" i="1" l="1"/>
  <c r="J53" i="1"/>
  <c r="J52" i="1"/>
  <c r="J50" i="1"/>
  <c r="J49" i="1"/>
  <c r="J48" i="1"/>
  <c r="J46" i="1"/>
  <c r="J44" i="1"/>
  <c r="J67" i="1"/>
  <c r="J65" i="1"/>
  <c r="J63" i="1"/>
  <c r="J61" i="1"/>
  <c r="J59" i="1"/>
  <c r="J57" i="1"/>
  <c r="J56" i="1"/>
  <c r="J42" i="1"/>
  <c r="J41" i="1"/>
  <c r="J40" i="1"/>
  <c r="J38" i="1"/>
  <c r="J37" i="1"/>
  <c r="J36" i="1"/>
  <c r="J35" i="1"/>
  <c r="J13" i="1"/>
  <c r="J12" i="1"/>
  <c r="J11" i="1"/>
  <c r="J10" i="1"/>
  <c r="J8" i="1"/>
  <c r="J7" i="1"/>
  <c r="J6" i="1"/>
  <c r="J5" i="1"/>
  <c r="J4" i="1"/>
  <c r="E63" i="1"/>
  <c r="L63" i="1" s="1"/>
  <c r="E50" i="1"/>
  <c r="L50" i="1" s="1"/>
  <c r="E49" i="1"/>
  <c r="L49" i="1" s="1"/>
  <c r="E54" i="1"/>
  <c r="L54" i="1" s="1"/>
  <c r="E53" i="1"/>
  <c r="L53" i="1" s="1"/>
  <c r="E52" i="1"/>
  <c r="L52" i="1" s="1"/>
  <c r="E57" i="1"/>
  <c r="L57" i="1" s="1"/>
  <c r="E61" i="1"/>
  <c r="L61" i="1" s="1"/>
  <c r="E46" i="1"/>
  <c r="L46" i="1" s="1"/>
  <c r="E59" i="1"/>
  <c r="L59" i="1" s="1"/>
  <c r="E48" i="1"/>
  <c r="L48" i="1" s="1"/>
  <c r="E44" i="1"/>
  <c r="L44" i="1" s="1"/>
  <c r="E67" i="1"/>
  <c r="E65" i="1"/>
  <c r="L65" i="1" s="1"/>
  <c r="E56" i="1"/>
  <c r="E42" i="1"/>
  <c r="L42" i="1" s="1"/>
  <c r="E41" i="1"/>
  <c r="L41" i="1" s="1"/>
  <c r="E40" i="1"/>
  <c r="L40" i="1" s="1"/>
  <c r="E38" i="1"/>
  <c r="E37" i="1"/>
  <c r="E36" i="1"/>
  <c r="E35" i="1"/>
  <c r="E13" i="1"/>
  <c r="L13" i="1" s="1"/>
  <c r="E12" i="1"/>
  <c r="L12" i="1" s="1"/>
  <c r="E11" i="1"/>
  <c r="L11" i="1" s="1"/>
  <c r="E10" i="1"/>
  <c r="L10" i="1" s="1"/>
  <c r="E8" i="1"/>
  <c r="E7" i="1"/>
  <c r="L7" i="1" s="1"/>
  <c r="E6" i="1"/>
  <c r="L6" i="1" s="1"/>
  <c r="E5" i="1"/>
  <c r="L5" i="1" s="1"/>
  <c r="E4" i="1"/>
  <c r="L4" i="1" s="1"/>
  <c r="L8" i="1" l="1"/>
  <c r="L71" i="1"/>
  <c r="L67" i="1"/>
  <c r="L56" i="1"/>
  <c r="L38" i="1"/>
  <c r="L37" i="1"/>
  <c r="L36" i="1"/>
  <c r="L35" i="1"/>
  <c r="L70" i="1" l="1"/>
  <c r="L69" i="1"/>
</calcChain>
</file>

<file path=xl/sharedStrings.xml><?xml version="1.0" encoding="utf-8"?>
<sst xmlns="http://schemas.openxmlformats.org/spreadsheetml/2006/main" count="136" uniqueCount="36">
  <si>
    <t xml:space="preserve">Megnevezés </t>
  </si>
  <si>
    <t>Étkezés típus összesen</t>
  </si>
  <si>
    <t>Kiszállított adagszám/nap</t>
  </si>
  <si>
    <t>Étkeztetési napok száma</t>
  </si>
  <si>
    <t>Összesen
 1 év</t>
  </si>
  <si>
    <t>Ájánlati ár összesen nettó Ft/év</t>
  </si>
  <si>
    <t>reggeli</t>
  </si>
  <si>
    <t>tízórai</t>
  </si>
  <si>
    <t>ebéd</t>
  </si>
  <si>
    <t>uzsonna</t>
  </si>
  <si>
    <t>Felnőtt (dolgozói)</t>
  </si>
  <si>
    <t>Diétás*</t>
  </si>
  <si>
    <t>Óvoda</t>
  </si>
  <si>
    <t>Általános Iskola</t>
  </si>
  <si>
    <t>Szociális étkeztetés</t>
  </si>
  <si>
    <t>** Időskori ellátás esetén az életkori sajátosságoknak megfelelő ellátás vonatkozásában normál egységár az irányadó</t>
  </si>
  <si>
    <t>Szünidei (RGYK) étkeztetés</t>
  </si>
  <si>
    <t>Idős korosztály (szabad megrendeléssel)**</t>
  </si>
  <si>
    <t>Ellenőrzés Ajánlati ár bontásához</t>
  </si>
  <si>
    <t>Doboz kiszállítás felára nettó Ft/ adag</t>
  </si>
  <si>
    <t>* Diétás adagszám a beiratott speciális igényű gyermekek száma szerint változhat. Nyertes ajánlattevő feladata a 37/2014. (IV.30.) EMMI rendelet alapján a diétás étkezés biztosítása is.  Az ajánlatában megadott normál egységárakhoz képesti eltérés nem haladhatja meg a 5%-kal magasabb mértéket.</t>
  </si>
  <si>
    <t>dobozos</t>
  </si>
  <si>
    <t>Idős korosztály (intézményi ellátásban Szeretetotthon)**</t>
  </si>
  <si>
    <t>Családi Bölcsőde (Búgócsiga Családi Bölcsőde)</t>
  </si>
  <si>
    <r>
      <t xml:space="preserve">Ajánlati árban foglalt </t>
    </r>
    <r>
      <rPr>
        <b/>
        <sz val="36"/>
        <color rgb="FF000000"/>
        <rFont val="Times New Roman"/>
        <family val="1"/>
        <charset val="238"/>
      </rPr>
      <t>rezsiköltség</t>
    </r>
    <r>
      <rPr>
        <sz val="36"/>
        <color rgb="FF000000"/>
        <rFont val="Times New Roman"/>
        <family val="1"/>
        <charset val="238"/>
      </rPr>
      <t xml:space="preserve"> nettó Ft/adag</t>
    </r>
  </si>
  <si>
    <t>Kiszállítás módja ömleszett/dobozos</t>
  </si>
  <si>
    <t>ömlesztett</t>
  </si>
  <si>
    <r>
      <t xml:space="preserve">Árazó táblázat
</t>
    </r>
    <r>
      <rPr>
        <b/>
        <i/>
        <sz val="36"/>
        <rFont val="Times New Roman"/>
        <family val="1"/>
        <charset val="238"/>
      </rPr>
      <t>(a táblázat képletezve van, a sárga háttérrel rendelkező cellák kitöltésével lehetséges az ajánlati ár megadása, a világos barna cellákban -</t>
    </r>
    <r>
      <rPr>
        <b/>
        <i/>
        <u/>
        <sz val="36"/>
        <rFont val="Times New Roman"/>
        <family val="1"/>
        <charset val="238"/>
      </rPr>
      <t>a H és I oszlopokban- kérjük az adag ajánlat árát megbontani,</t>
    </r>
    <r>
      <rPr>
        <b/>
        <i/>
        <sz val="36"/>
        <rFont val="Times New Roman"/>
        <family val="1"/>
        <charset val="238"/>
      </rPr>
      <t xml:space="preserve"> az esetleges hibák a J jelű ellenőrző oszlopban láthatók)</t>
    </r>
  </si>
  <si>
    <r>
      <t xml:space="preserve">Ajánlat ár II. : </t>
    </r>
    <r>
      <rPr>
        <sz val="36"/>
        <color rgb="FF000000"/>
        <rFont val="Times New Roman"/>
        <family val="1"/>
        <charset val="238"/>
      </rPr>
      <t>Mindösszesen elvi maximum beszerzés éves összege a település teljes intézményrendszerén és területén</t>
    </r>
  </si>
  <si>
    <r>
      <t xml:space="preserve">Ajánlat ár III. : </t>
    </r>
    <r>
      <rPr>
        <sz val="36"/>
        <color rgb="FF000000"/>
        <rFont val="Times New Roman"/>
        <family val="1"/>
        <charset val="238"/>
      </rPr>
      <t>Az Ajánlati ár II -ben foglalt csomagolási anyag ajánlati összege</t>
    </r>
  </si>
  <si>
    <t>_</t>
  </si>
  <si>
    <t>Szünidei, illetőleg táboroztatás idejére szóló étkeztetés</t>
  </si>
  <si>
    <r>
      <t xml:space="preserve">Ajánlati ár nettó Ft/adag    </t>
    </r>
    <r>
      <rPr>
        <b/>
        <sz val="36"/>
        <color rgb="FFFF0000"/>
        <rFont val="Times New Roman"/>
        <family val="1"/>
        <charset val="238"/>
      </rPr>
      <t xml:space="preserve"> (dobozköltség nélkül)</t>
    </r>
  </si>
  <si>
    <t>Bölcsőde</t>
  </si>
  <si>
    <r>
      <t xml:space="preserve">Ajánlat ár I. : </t>
    </r>
    <r>
      <rPr>
        <sz val="36"/>
        <color theme="7" tint="-0.499984740745262"/>
        <rFont val="Times New Roman"/>
        <family val="1"/>
        <charset val="238"/>
      </rPr>
      <t>Önkormányzati gyermekétkeztetés vásárolt szolgáltatásának ajánlati értéke 2026. évben (évi adagszámra vetítve)</t>
    </r>
  </si>
  <si>
    <r>
      <t>Ajánlati árban foglal</t>
    </r>
    <r>
      <rPr>
        <b/>
        <sz val="36"/>
        <color rgb="FF000000"/>
        <rFont val="Times New Roman"/>
        <family val="1"/>
        <charset val="238"/>
      </rPr>
      <t>t nyersanyag norma</t>
    </r>
    <r>
      <rPr>
        <sz val="36"/>
        <color rgb="FF000000"/>
        <rFont val="Times New Roman"/>
        <family val="1"/>
        <charset val="238"/>
      </rPr>
      <t xml:space="preserve"> nettó Ft/adag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</si>
</sst>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36"/>
      <color rgb="FF000000"/>
      <name val="Times New Roman"/>
      <family val="1"/>
      <charset val="238"/>
    </font>
    <font>
      <b/>
      <sz val="36"/>
      <color rgb="FF000000"/>
      <name val="Times New Roman"/>
      <family val="1"/>
      <charset val="238"/>
    </font>
    <font>
      <b/>
      <i/>
      <sz val="36"/>
      <name val="Times New Roman"/>
      <family val="1"/>
      <charset val="238"/>
    </font>
    <font>
      <b/>
      <i/>
      <u/>
      <sz val="36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7" tint="-0.499984740745262"/>
      <name val="Times New Roman"/>
      <family val="1"/>
      <charset val="238"/>
    </font>
    <font>
      <sz val="36"/>
      <color theme="7" tint="-0.499984740745262"/>
      <name val="Times New Roman"/>
      <family val="1"/>
      <charset val="238"/>
    </font>
    <font>
      <b/>
      <sz val="36"/>
      <color rgb="FFFF0000"/>
      <name val="Times New Roman"/>
      <family val="1"/>
      <charset val="238"/>
    </font>
    <font>
      <sz val="36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rgb="FFB8CCE4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3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2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2" fillId="0" borderId="0" xfId="0" applyFont="1"/>
    <xf numFmtId="0" fontId="3" fillId="5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 wrapText="1"/>
    </xf>
    <xf numFmtId="3" fontId="2" fillId="6" borderId="5" xfId="1" applyNumberFormat="1" applyFont="1" applyFill="1" applyBorder="1" applyAlignment="1">
      <alignment horizontal="center" vertical="center" wrapText="1"/>
    </xf>
    <xf numFmtId="164" fontId="2" fillId="6" borderId="5" xfId="1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horizontal="center" vertical="center" wrapText="1"/>
    </xf>
    <xf numFmtId="3" fontId="2" fillId="6" borderId="3" xfId="1" applyNumberFormat="1" applyFont="1" applyFill="1" applyBorder="1" applyAlignment="1">
      <alignment horizontal="center" vertical="center" wrapText="1"/>
    </xf>
    <xf numFmtId="164" fontId="2" fillId="6" borderId="3" xfId="1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center" vertical="center" wrapText="1"/>
    </xf>
    <xf numFmtId="3" fontId="2" fillId="10" borderId="3" xfId="0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13" borderId="7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horizontal="center" vertical="center" wrapText="1"/>
    </xf>
    <xf numFmtId="3" fontId="2" fillId="10" borderId="8" xfId="0" applyNumberFormat="1" applyFont="1" applyFill="1" applyBorder="1" applyAlignment="1">
      <alignment horizontal="center" vertical="center" wrapText="1"/>
    </xf>
    <xf numFmtId="3" fontId="2" fillId="14" borderId="8" xfId="0" applyNumberFormat="1" applyFont="1" applyFill="1" applyBorder="1" applyAlignment="1">
      <alignment horizontal="center" vertical="center" wrapText="1"/>
    </xf>
    <xf numFmtId="3" fontId="2" fillId="6" borderId="8" xfId="1" applyNumberFormat="1" applyFont="1" applyFill="1" applyBorder="1" applyAlignment="1">
      <alignment horizontal="center" vertical="center" wrapText="1"/>
    </xf>
    <xf numFmtId="164" fontId="2" fillId="6" borderId="8" xfId="1" applyNumberFormat="1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vertical="center" wrapText="1"/>
    </xf>
    <xf numFmtId="0" fontId="3" fillId="10" borderId="29" xfId="0" applyFont="1" applyFill="1" applyBorder="1" applyAlignment="1">
      <alignment horizontal="center" vertical="center" wrapText="1"/>
    </xf>
    <xf numFmtId="3" fontId="2" fillId="6" borderId="29" xfId="1" applyNumberFormat="1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3" fillId="23" borderId="4" xfId="0" applyFont="1" applyFill="1" applyBorder="1" applyAlignment="1">
      <alignment vertical="center" wrapText="1"/>
    </xf>
    <xf numFmtId="0" fontId="2" fillId="23" borderId="5" xfId="0" applyFont="1" applyFill="1" applyBorder="1" applyAlignment="1">
      <alignment horizontal="center" vertical="center" wrapText="1"/>
    </xf>
    <xf numFmtId="3" fontId="2" fillId="23" borderId="5" xfId="0" applyNumberFormat="1" applyFont="1" applyFill="1" applyBorder="1" applyAlignment="1">
      <alignment horizontal="center" vertical="center" wrapText="1"/>
    </xf>
    <xf numFmtId="3" fontId="2" fillId="23" borderId="5" xfId="1" applyNumberFormat="1" applyFont="1" applyFill="1" applyBorder="1" applyAlignment="1">
      <alignment horizontal="center" vertical="center" wrapText="1"/>
    </xf>
    <xf numFmtId="0" fontId="2" fillId="23" borderId="6" xfId="0" applyFont="1" applyFill="1" applyBorder="1" applyAlignment="1">
      <alignment vertical="center" wrapText="1"/>
    </xf>
    <xf numFmtId="0" fontId="3" fillId="23" borderId="3" xfId="0" applyFont="1" applyFill="1" applyBorder="1" applyAlignment="1">
      <alignment horizontal="center" vertical="center" wrapText="1"/>
    </xf>
    <xf numFmtId="3" fontId="2" fillId="23" borderId="3" xfId="0" applyNumberFormat="1" applyFont="1" applyFill="1" applyBorder="1" applyAlignment="1">
      <alignment horizontal="center" vertical="center" wrapText="1"/>
    </xf>
    <xf numFmtId="3" fontId="2" fillId="23" borderId="3" xfId="1" applyNumberFormat="1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wrapText="1"/>
    </xf>
    <xf numFmtId="0" fontId="2" fillId="23" borderId="8" xfId="0" applyFont="1" applyFill="1" applyBorder="1" applyAlignment="1">
      <alignment horizontal="center" vertical="center" wrapText="1"/>
    </xf>
    <xf numFmtId="3" fontId="2" fillId="23" borderId="8" xfId="0" applyNumberFormat="1" applyFont="1" applyFill="1" applyBorder="1" applyAlignment="1">
      <alignment horizontal="center" vertical="center" wrapText="1"/>
    </xf>
    <xf numFmtId="3" fontId="2" fillId="23" borderId="8" xfId="1" applyNumberFormat="1" applyFont="1" applyFill="1" applyBorder="1" applyAlignment="1">
      <alignment horizontal="center" vertical="center" wrapText="1"/>
    </xf>
    <xf numFmtId="0" fontId="3" fillId="28" borderId="4" xfId="0" applyFont="1" applyFill="1" applyBorder="1" applyAlignment="1">
      <alignment vertical="center" wrapText="1"/>
    </xf>
    <xf numFmtId="0" fontId="2" fillId="28" borderId="5" xfId="0" applyFont="1" applyFill="1" applyBorder="1" applyAlignment="1">
      <alignment horizontal="center" vertical="center" wrapText="1"/>
    </xf>
    <xf numFmtId="3" fontId="2" fillId="28" borderId="5" xfId="0" applyNumberFormat="1" applyFont="1" applyFill="1" applyBorder="1" applyAlignment="1">
      <alignment horizontal="center" vertical="center" wrapText="1"/>
    </xf>
    <xf numFmtId="3" fontId="2" fillId="28" borderId="5" xfId="1" applyNumberFormat="1" applyFont="1" applyFill="1" applyBorder="1" applyAlignment="1">
      <alignment horizontal="center" vertical="center" wrapText="1"/>
    </xf>
    <xf numFmtId="164" fontId="2" fillId="28" borderId="5" xfId="1" applyNumberFormat="1" applyFont="1" applyFill="1" applyBorder="1" applyAlignment="1">
      <alignment horizontal="center" vertical="center" wrapText="1"/>
    </xf>
    <xf numFmtId="0" fontId="2" fillId="28" borderId="6" xfId="0" applyFont="1" applyFill="1" applyBorder="1" applyAlignment="1">
      <alignment vertical="center" wrapText="1"/>
    </xf>
    <xf numFmtId="0" fontId="3" fillId="28" borderId="3" xfId="0" applyFont="1" applyFill="1" applyBorder="1" applyAlignment="1">
      <alignment horizontal="center" vertical="center" wrapText="1"/>
    </xf>
    <xf numFmtId="3" fontId="2" fillId="28" borderId="3" xfId="0" applyNumberFormat="1" applyFont="1" applyFill="1" applyBorder="1" applyAlignment="1">
      <alignment horizontal="center" vertical="center" wrapText="1"/>
    </xf>
    <xf numFmtId="3" fontId="2" fillId="28" borderId="3" xfId="1" applyNumberFormat="1" applyFont="1" applyFill="1" applyBorder="1" applyAlignment="1">
      <alignment horizontal="center" vertical="center" wrapText="1"/>
    </xf>
    <xf numFmtId="164" fontId="2" fillId="28" borderId="3" xfId="1" applyNumberFormat="1" applyFont="1" applyFill="1" applyBorder="1" applyAlignment="1">
      <alignment horizontal="center" vertical="center" wrapText="1"/>
    </xf>
    <xf numFmtId="0" fontId="2" fillId="28" borderId="3" xfId="0" applyFont="1" applyFill="1" applyBorder="1" applyAlignment="1">
      <alignment horizontal="center" vertical="center" wrapText="1"/>
    </xf>
    <xf numFmtId="0" fontId="2" fillId="28" borderId="7" xfId="0" applyFont="1" applyFill="1" applyBorder="1" applyAlignment="1">
      <alignment vertical="center" wrapText="1"/>
    </xf>
    <xf numFmtId="0" fontId="2" fillId="28" borderId="8" xfId="0" applyFont="1" applyFill="1" applyBorder="1" applyAlignment="1">
      <alignment horizontal="center" vertical="center" wrapText="1"/>
    </xf>
    <xf numFmtId="3" fontId="2" fillId="28" borderId="8" xfId="0" applyNumberFormat="1" applyFont="1" applyFill="1" applyBorder="1" applyAlignment="1">
      <alignment horizontal="center" vertical="center" wrapText="1"/>
    </xf>
    <xf numFmtId="3" fontId="2" fillId="28" borderId="8" xfId="1" applyNumberFormat="1" applyFont="1" applyFill="1" applyBorder="1" applyAlignment="1">
      <alignment horizontal="center" vertical="center" wrapText="1"/>
    </xf>
    <xf numFmtId="164" fontId="2" fillId="28" borderId="8" xfId="1" applyNumberFormat="1" applyFont="1" applyFill="1" applyBorder="1" applyAlignment="1">
      <alignment horizontal="center" vertical="center" wrapText="1"/>
    </xf>
    <xf numFmtId="0" fontId="3" fillId="28" borderId="5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3" fillId="21" borderId="4" xfId="0" applyFont="1" applyFill="1" applyBorder="1" applyAlignment="1">
      <alignment vertical="center" wrapText="1"/>
    </xf>
    <xf numFmtId="0" fontId="3" fillId="22" borderId="5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0" xfId="0" applyFont="1"/>
    <xf numFmtId="165" fontId="6" fillId="28" borderId="16" xfId="1" applyNumberFormat="1" applyFont="1" applyFill="1" applyBorder="1" applyAlignment="1">
      <alignment vertical="center"/>
    </xf>
    <xf numFmtId="0" fontId="8" fillId="0" borderId="0" xfId="0" applyFont="1"/>
    <xf numFmtId="164" fontId="3" fillId="6" borderId="3" xfId="1" applyNumberFormat="1" applyFont="1" applyFill="1" applyBorder="1" applyAlignment="1">
      <alignment horizontal="center" vertical="center" wrapText="1"/>
    </xf>
    <xf numFmtId="164" fontId="3" fillId="23" borderId="3" xfId="1" applyNumberFormat="1" applyFont="1" applyFill="1" applyBorder="1" applyAlignment="1">
      <alignment horizontal="center" vertical="center" wrapText="1"/>
    </xf>
    <xf numFmtId="164" fontId="3" fillId="28" borderId="5" xfId="1" applyNumberFormat="1" applyFont="1" applyFill="1" applyBorder="1" applyAlignment="1">
      <alignment horizontal="center" vertical="center" wrapText="1"/>
    </xf>
    <xf numFmtId="164" fontId="3" fillId="28" borderId="8" xfId="1" applyNumberFormat="1" applyFont="1" applyFill="1" applyBorder="1" applyAlignment="1">
      <alignment horizontal="center" vertical="center" wrapText="1"/>
    </xf>
    <xf numFmtId="164" fontId="3" fillId="6" borderId="5" xfId="1" applyNumberFormat="1" applyFont="1" applyFill="1" applyBorder="1" applyAlignment="1">
      <alignment horizontal="center" vertical="center" wrapText="1"/>
    </xf>
    <xf numFmtId="164" fontId="3" fillId="6" borderId="8" xfId="1" applyNumberFormat="1" applyFont="1" applyFill="1" applyBorder="1" applyAlignment="1">
      <alignment horizontal="center" vertical="center" wrapText="1"/>
    </xf>
    <xf numFmtId="165" fontId="6" fillId="24" borderId="16" xfId="1" applyNumberFormat="1" applyFont="1" applyFill="1" applyBorder="1" applyAlignment="1">
      <alignment vertical="center"/>
    </xf>
    <xf numFmtId="0" fontId="2" fillId="27" borderId="7" xfId="0" applyFont="1" applyFill="1" applyBorder="1" applyAlignment="1">
      <alignment vertical="center" wrapText="1"/>
    </xf>
    <xf numFmtId="0" fontId="2" fillId="27" borderId="6" xfId="0" applyFont="1" applyFill="1" applyBorder="1" applyAlignment="1">
      <alignment vertical="center" wrapText="1"/>
    </xf>
    <xf numFmtId="0" fontId="3" fillId="27" borderId="3" xfId="0" applyFont="1" applyFill="1" applyBorder="1" applyAlignment="1">
      <alignment horizontal="center" vertical="center" wrapText="1"/>
    </xf>
    <xf numFmtId="3" fontId="2" fillId="27" borderId="3" xfId="0" applyNumberFormat="1" applyFont="1" applyFill="1" applyBorder="1" applyAlignment="1">
      <alignment horizontal="center" vertical="center" wrapText="1"/>
    </xf>
    <xf numFmtId="3" fontId="2" fillId="27" borderId="3" xfId="1" applyNumberFormat="1" applyFont="1" applyFill="1" applyBorder="1" applyAlignment="1">
      <alignment horizontal="center" vertical="center" wrapText="1"/>
    </xf>
    <xf numFmtId="164" fontId="3" fillId="27" borderId="3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43" fontId="3" fillId="0" borderId="10" xfId="1" applyFont="1" applyBorder="1" applyAlignment="1">
      <alignment vertical="center"/>
    </xf>
    <xf numFmtId="164" fontId="2" fillId="27" borderId="5" xfId="1" applyNumberFormat="1" applyFont="1" applyFill="1" applyBorder="1" applyAlignment="1">
      <alignment horizontal="right" vertical="center" wrapText="1"/>
    </xf>
    <xf numFmtId="165" fontId="2" fillId="25" borderId="5" xfId="1" applyNumberFormat="1" applyFont="1" applyFill="1" applyBorder="1" applyAlignment="1">
      <alignment horizontal="right" vertical="center" wrapText="1"/>
    </xf>
    <xf numFmtId="165" fontId="2" fillId="26" borderId="5" xfId="1" applyNumberFormat="1" applyFont="1" applyFill="1" applyBorder="1" applyAlignment="1">
      <alignment horizontal="right" vertical="center" wrapText="1"/>
    </xf>
    <xf numFmtId="165" fontId="3" fillId="8" borderId="17" xfId="1" applyNumberFormat="1" applyFont="1" applyFill="1" applyBorder="1" applyAlignment="1">
      <alignment vertical="center"/>
    </xf>
    <xf numFmtId="164" fontId="2" fillId="0" borderId="0" xfId="0" applyNumberFormat="1" applyFont="1"/>
    <xf numFmtId="164" fontId="2" fillId="27" borderId="3" xfId="1" applyNumberFormat="1" applyFont="1" applyFill="1" applyBorder="1" applyAlignment="1">
      <alignment horizontal="right" vertical="center" wrapText="1"/>
    </xf>
    <xf numFmtId="165" fontId="2" fillId="25" borderId="3" xfId="1" applyNumberFormat="1" applyFont="1" applyFill="1" applyBorder="1" applyAlignment="1">
      <alignment horizontal="right" vertical="center" wrapText="1"/>
    </xf>
    <xf numFmtId="165" fontId="2" fillId="26" borderId="3" xfId="1" applyNumberFormat="1" applyFont="1" applyFill="1" applyBorder="1" applyAlignment="1">
      <alignment horizontal="right" vertical="center" wrapText="1"/>
    </xf>
    <xf numFmtId="165" fontId="3" fillId="8" borderId="18" xfId="1" applyNumberFormat="1" applyFont="1" applyFill="1" applyBorder="1" applyAlignment="1">
      <alignment vertical="center"/>
    </xf>
    <xf numFmtId="165" fontId="3" fillId="11" borderId="3" xfId="1" applyNumberFormat="1" applyFont="1" applyFill="1" applyBorder="1" applyAlignment="1" applyProtection="1">
      <alignment vertical="center"/>
      <protection locked="0"/>
    </xf>
    <xf numFmtId="165" fontId="3" fillId="12" borderId="18" xfId="1" applyNumberFormat="1" applyFont="1" applyFill="1" applyBorder="1" applyAlignment="1">
      <alignment vertical="center"/>
    </xf>
    <xf numFmtId="164" fontId="2" fillId="17" borderId="3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3" fillId="0" borderId="10" xfId="1" applyNumberFormat="1" applyFont="1" applyBorder="1" applyAlignment="1">
      <alignment vertical="center"/>
    </xf>
    <xf numFmtId="165" fontId="3" fillId="17" borderId="3" xfId="1" applyNumberFormat="1" applyFont="1" applyFill="1" applyBorder="1" applyAlignment="1">
      <alignment vertical="center"/>
    </xf>
    <xf numFmtId="164" fontId="2" fillId="27" borderId="8" xfId="1" applyNumberFormat="1" applyFont="1" applyFill="1" applyBorder="1" applyAlignment="1">
      <alignment horizontal="right" vertical="center" wrapText="1"/>
    </xf>
    <xf numFmtId="165" fontId="2" fillId="25" borderId="8" xfId="1" applyNumberFormat="1" applyFont="1" applyFill="1" applyBorder="1" applyAlignment="1">
      <alignment horizontal="right" vertical="center" wrapText="1"/>
    </xf>
    <xf numFmtId="165" fontId="2" fillId="26" borderId="8" xfId="1" applyNumberFormat="1" applyFont="1" applyFill="1" applyBorder="1" applyAlignment="1">
      <alignment horizontal="right" vertical="center" wrapText="1"/>
    </xf>
    <xf numFmtId="165" fontId="3" fillId="15" borderId="19" xfId="1" applyNumberFormat="1" applyFont="1" applyFill="1" applyBorder="1" applyAlignment="1">
      <alignment vertical="center"/>
    </xf>
    <xf numFmtId="164" fontId="2" fillId="27" borderId="29" xfId="1" applyNumberFormat="1" applyFont="1" applyFill="1" applyBorder="1" applyAlignment="1">
      <alignment horizontal="right" vertical="center" wrapText="1"/>
    </xf>
    <xf numFmtId="165" fontId="2" fillId="25" borderId="29" xfId="1" applyNumberFormat="1" applyFont="1" applyFill="1" applyBorder="1" applyAlignment="1">
      <alignment horizontal="right" vertical="center" wrapText="1"/>
    </xf>
    <xf numFmtId="165" fontId="3" fillId="17" borderId="29" xfId="1" applyNumberFormat="1" applyFont="1" applyFill="1" applyBorder="1" applyAlignment="1">
      <alignment vertical="center"/>
    </xf>
    <xf numFmtId="165" fontId="3" fillId="12" borderId="30" xfId="1" applyNumberFormat="1" applyFont="1" applyFill="1" applyBorder="1" applyAlignment="1">
      <alignment vertical="center"/>
    </xf>
    <xf numFmtId="165" fontId="3" fillId="12" borderId="19" xfId="1" applyNumberFormat="1" applyFont="1" applyFill="1" applyBorder="1" applyAlignment="1">
      <alignment vertical="center"/>
    </xf>
    <xf numFmtId="0" fontId="2" fillId="0" borderId="0" xfId="0" applyFont="1" applyFill="1"/>
    <xf numFmtId="164" fontId="2" fillId="25" borderId="5" xfId="1" applyNumberFormat="1" applyFont="1" applyFill="1" applyBorder="1" applyAlignment="1">
      <alignment horizontal="right" vertical="center" wrapText="1"/>
    </xf>
    <xf numFmtId="165" fontId="3" fillId="12" borderId="31" xfId="1" applyNumberFormat="1" applyFont="1" applyFill="1" applyBorder="1" applyAlignment="1">
      <alignment vertical="center"/>
    </xf>
    <xf numFmtId="164" fontId="2" fillId="25" borderId="3" xfId="1" applyNumberFormat="1" applyFont="1" applyFill="1" applyBorder="1" applyAlignment="1">
      <alignment horizontal="right" vertical="center" wrapText="1"/>
    </xf>
    <xf numFmtId="43" fontId="2" fillId="16" borderId="1" xfId="1" applyFont="1" applyFill="1" applyBorder="1" applyAlignment="1">
      <alignment vertical="center"/>
    </xf>
    <xf numFmtId="164" fontId="2" fillId="25" borderId="8" xfId="1" applyNumberFormat="1" applyFont="1" applyFill="1" applyBorder="1" applyAlignment="1">
      <alignment horizontal="right" vertical="center" wrapText="1"/>
    </xf>
    <xf numFmtId="164" fontId="2" fillId="28" borderId="5" xfId="1" applyNumberFormat="1" applyFont="1" applyFill="1" applyBorder="1" applyAlignment="1">
      <alignment horizontal="right" vertical="center" wrapText="1"/>
    </xf>
    <xf numFmtId="165" fontId="3" fillId="28" borderId="17" xfId="1" applyNumberFormat="1" applyFont="1" applyFill="1" applyBorder="1" applyAlignment="1">
      <alignment vertical="center"/>
    </xf>
    <xf numFmtId="164" fontId="2" fillId="28" borderId="3" xfId="1" applyNumberFormat="1" applyFont="1" applyFill="1" applyBorder="1" applyAlignment="1">
      <alignment horizontal="right" vertical="center" wrapText="1"/>
    </xf>
    <xf numFmtId="165" fontId="3" fillId="28" borderId="18" xfId="1" applyNumberFormat="1" applyFont="1" applyFill="1" applyBorder="1" applyAlignment="1">
      <alignment vertical="center"/>
    </xf>
    <xf numFmtId="164" fontId="2" fillId="28" borderId="8" xfId="1" applyNumberFormat="1" applyFont="1" applyFill="1" applyBorder="1" applyAlignment="1">
      <alignment horizontal="right" vertical="center" wrapText="1"/>
    </xf>
    <xf numFmtId="165" fontId="3" fillId="28" borderId="19" xfId="1" applyNumberFormat="1" applyFont="1" applyFill="1" applyBorder="1" applyAlignment="1">
      <alignment vertical="center"/>
    </xf>
    <xf numFmtId="164" fontId="2" fillId="17" borderId="5" xfId="1" applyNumberFormat="1" applyFont="1" applyFill="1" applyBorder="1" applyAlignment="1">
      <alignment horizontal="right" vertical="center" wrapText="1"/>
    </xf>
    <xf numFmtId="165" fontId="3" fillId="11" borderId="5" xfId="1" applyNumberFormat="1" applyFont="1" applyFill="1" applyBorder="1" applyAlignment="1" applyProtection="1">
      <alignment vertical="center"/>
      <protection locked="0"/>
    </xf>
    <xf numFmtId="164" fontId="2" fillId="17" borderId="8" xfId="1" applyNumberFormat="1" applyFont="1" applyFill="1" applyBorder="1" applyAlignment="1">
      <alignment horizontal="right" vertical="center" wrapText="1"/>
    </xf>
    <xf numFmtId="165" fontId="3" fillId="11" borderId="8" xfId="1" applyNumberFormat="1" applyFont="1" applyFill="1" applyBorder="1" applyAlignment="1" applyProtection="1">
      <alignment vertical="center"/>
      <protection locked="0"/>
    </xf>
    <xf numFmtId="165" fontId="3" fillId="12" borderId="17" xfId="1" applyNumberFormat="1" applyFont="1" applyFill="1" applyBorder="1" applyAlignment="1">
      <alignment vertical="center"/>
    </xf>
    <xf numFmtId="165" fontId="3" fillId="17" borderId="5" xfId="1" applyNumberFormat="1" applyFont="1" applyFill="1" applyBorder="1" applyAlignment="1" applyProtection="1">
      <alignment vertical="center"/>
      <protection locked="0"/>
    </xf>
    <xf numFmtId="165" fontId="3" fillId="23" borderId="17" xfId="1" applyNumberFormat="1" applyFont="1" applyFill="1" applyBorder="1" applyAlignment="1">
      <alignment vertical="center"/>
    </xf>
    <xf numFmtId="165" fontId="3" fillId="17" borderId="5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165" fontId="2" fillId="7" borderId="5" xfId="1" applyNumberFormat="1" applyFont="1" applyFill="1" applyBorder="1" applyAlignment="1" applyProtection="1">
      <alignment vertical="center"/>
      <protection locked="0"/>
    </xf>
    <xf numFmtId="165" fontId="2" fillId="7" borderId="3" xfId="1" applyNumberFormat="1" applyFont="1" applyFill="1" applyBorder="1" applyAlignment="1" applyProtection="1">
      <alignment vertical="center"/>
      <protection locked="0"/>
    </xf>
    <xf numFmtId="165" fontId="2" fillId="11" borderId="3" xfId="1" applyNumberFormat="1" applyFont="1" applyFill="1" applyBorder="1" applyAlignment="1" applyProtection="1">
      <alignment vertical="center"/>
      <protection locked="0"/>
    </xf>
    <xf numFmtId="165" fontId="2" fillId="16" borderId="1" xfId="1" applyNumberFormat="1" applyFont="1" applyFill="1" applyBorder="1" applyAlignment="1">
      <alignment vertical="center"/>
    </xf>
    <xf numFmtId="165" fontId="2" fillId="17" borderId="3" xfId="1" applyNumberFormat="1" applyFont="1" applyFill="1" applyBorder="1" applyAlignment="1">
      <alignment vertical="center"/>
    </xf>
    <xf numFmtId="165" fontId="2" fillId="17" borderId="8" xfId="1" applyNumberFormat="1" applyFont="1" applyFill="1" applyBorder="1" applyAlignment="1">
      <alignment vertical="center"/>
    </xf>
    <xf numFmtId="165" fontId="2" fillId="11" borderId="5" xfId="1" applyNumberFormat="1" applyFont="1" applyFill="1" applyBorder="1" applyAlignment="1" applyProtection="1">
      <alignment vertical="center"/>
      <protection locked="0"/>
    </xf>
    <xf numFmtId="165" fontId="2" fillId="17" borderId="5" xfId="1" applyNumberFormat="1" applyFont="1" applyFill="1" applyBorder="1" applyAlignment="1" applyProtection="1">
      <alignment vertical="center"/>
      <protection locked="0"/>
    </xf>
    <xf numFmtId="165" fontId="3" fillId="17" borderId="3" xfId="1" applyNumberFormat="1" applyFont="1" applyFill="1" applyBorder="1" applyAlignment="1" applyProtection="1">
      <alignment vertical="center"/>
      <protection locked="0"/>
    </xf>
    <xf numFmtId="165" fontId="2" fillId="17" borderId="3" xfId="1" applyNumberFormat="1" applyFont="1" applyFill="1" applyBorder="1" applyAlignment="1" applyProtection="1">
      <alignment vertical="center"/>
      <protection locked="0"/>
    </xf>
    <xf numFmtId="165" fontId="6" fillId="30" borderId="32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7" fillId="28" borderId="20" xfId="0" applyFont="1" applyFill="1" applyBorder="1" applyAlignment="1">
      <alignment horizontal="left" vertical="center" wrapText="1"/>
    </xf>
    <xf numFmtId="0" fontId="7" fillId="28" borderId="21" xfId="0" applyFont="1" applyFill="1" applyBorder="1" applyAlignment="1">
      <alignment horizontal="left" vertical="center" wrapText="1"/>
    </xf>
    <xf numFmtId="0" fontId="3" fillId="30" borderId="26" xfId="0" applyFont="1" applyFill="1" applyBorder="1" applyAlignment="1">
      <alignment horizontal="left" vertical="center" wrapText="1"/>
    </xf>
    <xf numFmtId="0" fontId="3" fillId="30" borderId="27" xfId="0" applyFont="1" applyFill="1" applyBorder="1" applyAlignment="1">
      <alignment horizontal="left" vertical="center" wrapText="1"/>
    </xf>
    <xf numFmtId="0" fontId="3" fillId="18" borderId="14" xfId="0" applyFont="1" applyFill="1" applyBorder="1" applyAlignment="1">
      <alignment horizontal="center" vertical="top" wrapText="1"/>
    </xf>
    <xf numFmtId="0" fontId="3" fillId="19" borderId="15" xfId="0" applyFont="1" applyFill="1" applyBorder="1" applyAlignment="1">
      <alignment horizontal="center" vertical="top" wrapText="1"/>
    </xf>
    <xf numFmtId="0" fontId="3" fillId="20" borderId="23" xfId="0" applyFont="1" applyFill="1" applyBorder="1" applyAlignment="1">
      <alignment horizontal="center" vertical="top" wrapText="1"/>
    </xf>
    <xf numFmtId="0" fontId="3" fillId="24" borderId="14" xfId="0" applyFont="1" applyFill="1" applyBorder="1" applyAlignment="1">
      <alignment horizontal="left" vertical="center" wrapText="1"/>
    </xf>
    <xf numFmtId="0" fontId="3" fillId="24" borderId="15" xfId="0" applyFont="1" applyFill="1" applyBorder="1" applyAlignment="1">
      <alignment horizontal="left" vertical="center" wrapText="1"/>
    </xf>
    <xf numFmtId="0" fontId="2" fillId="25" borderId="26" xfId="0" applyFont="1" applyFill="1" applyBorder="1" applyAlignment="1">
      <alignment horizontal="left" vertical="center" wrapText="1"/>
    </xf>
    <xf numFmtId="0" fontId="2" fillId="25" borderId="27" xfId="0" applyFont="1" applyFill="1" applyBorder="1" applyAlignment="1">
      <alignment horizontal="left" vertical="center" wrapText="1"/>
    </xf>
    <xf numFmtId="0" fontId="2" fillId="25" borderId="22" xfId="0" applyFont="1" applyFill="1" applyBorder="1" applyAlignment="1">
      <alignment horizontal="left" vertical="center" wrapText="1"/>
    </xf>
    <xf numFmtId="0" fontId="2" fillId="29" borderId="11" xfId="0" applyFont="1" applyFill="1" applyBorder="1" applyAlignment="1">
      <alignment horizontal="left" vertical="center"/>
    </xf>
    <xf numFmtId="0" fontId="2" fillId="29" borderId="12" xfId="0" applyFont="1" applyFill="1" applyBorder="1" applyAlignment="1">
      <alignment horizontal="left" vertical="center"/>
    </xf>
    <xf numFmtId="0" fontId="2" fillId="29" borderId="13" xfId="0" applyFont="1" applyFill="1" applyBorder="1" applyAlignment="1">
      <alignment horizontal="left" vertical="center"/>
    </xf>
    <xf numFmtId="3" fontId="10" fillId="10" borderId="5" xfId="0" applyNumberFormat="1" applyFont="1" applyFill="1" applyBorder="1" applyAlignment="1">
      <alignment horizontal="center" vertical="center" wrapText="1"/>
    </xf>
    <xf numFmtId="3" fontId="10" fillId="10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center" vertical="center" wrapText="1"/>
    </xf>
    <xf numFmtId="3" fontId="10" fillId="10" borderId="8" xfId="0" applyNumberFormat="1" applyFont="1" applyFill="1" applyBorder="1" applyAlignment="1">
      <alignment horizontal="center" vertical="center" wrapText="1"/>
    </xf>
    <xf numFmtId="3" fontId="10" fillId="6" borderId="8" xfId="0" applyNumberFormat="1" applyFont="1" applyFill="1" applyBorder="1" applyAlignment="1">
      <alignment horizontal="center" vertical="center" wrapText="1"/>
    </xf>
    <xf numFmtId="3" fontId="10" fillId="22" borderId="5" xfId="0" applyNumberFormat="1" applyFont="1" applyFill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vertical="center" wrapText="1"/>
    </xf>
    <xf numFmtId="3" fontId="10" fillId="10" borderId="29" xfId="0" applyNumberFormat="1" applyFont="1" applyFill="1" applyBorder="1" applyAlignment="1">
      <alignment horizontal="center" vertical="center" wrapText="1"/>
    </xf>
    <xf numFmtId="3" fontId="10" fillId="28" borderId="5" xfId="0" applyNumberFormat="1" applyFont="1" applyFill="1" applyBorder="1" applyAlignment="1">
      <alignment horizontal="center" vertical="center" wrapText="1"/>
    </xf>
    <xf numFmtId="3" fontId="10" fillId="28" borderId="8" xfId="0" applyNumberFormat="1" applyFont="1" applyFill="1" applyBorder="1" applyAlignment="1">
      <alignment horizontal="center" vertical="center" wrapText="1"/>
    </xf>
  </cellXfs>
  <cellStyles count="2">
    <cellStyle name="Ezres" xfId="1" builtinId="3" customBuiltin="1"/>
    <cellStyle name="Normá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86266114" count="1">
        <pm:charStyle name="Normál" fontId="0" Id="1"/>
      </pm:charStyles>
      <pm:colors xmlns:pm="smNativeData" id="1586266114" count="7">
        <pm:color name="Szín 24" rgb="DCE6F1"/>
        <pm:color name="20%-os szürke" rgb="000000"/>
        <pm:color name="Szín 26" rgb="B8CCE4"/>
        <pm:color name="Szín 27" rgb="DAEEF3"/>
        <pm:color name="Szín 28" rgb="B1A0C7"/>
        <pm:color name="Szín 29" rgb="92D050"/>
        <pm:color name="Szín 30" rgb="00B0F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zoomScale="25" zoomScaleNormal="25" zoomScaleSheetLayoutView="10" zoomScalePageLayoutView="55" workbookViewId="0">
      <selection activeCell="P34" sqref="P34"/>
    </sheetView>
  </sheetViews>
  <sheetFormatPr defaultColWidth="44" defaultRowHeight="40.15" customHeight="1" x14ac:dyDescent="0.65"/>
  <cols>
    <col min="1" max="1" width="213.7109375" style="6" customWidth="1"/>
    <col min="2" max="2" width="66.85546875" style="135" customWidth="1"/>
    <col min="3" max="3" width="66.85546875" style="137" customWidth="1"/>
    <col min="4" max="5" width="66.85546875" style="136" customWidth="1"/>
    <col min="6" max="6" width="66.85546875" style="135" customWidth="1"/>
    <col min="7" max="10" width="66.85546875" style="138" customWidth="1"/>
    <col min="11" max="11" width="66.85546875" style="6" customWidth="1"/>
    <col min="12" max="12" width="66.85546875" style="73" customWidth="1"/>
    <col min="13" max="16384" width="44" style="6"/>
  </cols>
  <sheetData>
    <row r="1" spans="1:15" ht="156" customHeight="1" thickBot="1" x14ac:dyDescent="0.7">
      <c r="A1" s="155" t="s">
        <v>27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7"/>
    </row>
    <row r="2" spans="1:15" ht="244.15" customHeight="1" thickBot="1" x14ac:dyDescent="0.7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2" t="s">
        <v>25</v>
      </c>
      <c r="G2" s="2" t="s">
        <v>19</v>
      </c>
      <c r="H2" s="2" t="s">
        <v>35</v>
      </c>
      <c r="I2" s="2" t="s">
        <v>24</v>
      </c>
      <c r="J2" s="2" t="s">
        <v>18</v>
      </c>
      <c r="K2" s="4" t="s">
        <v>32</v>
      </c>
      <c r="L2" s="5" t="s">
        <v>5</v>
      </c>
    </row>
    <row r="3" spans="1:15" ht="40.15" customHeight="1" thickBot="1" x14ac:dyDescent="0.7">
      <c r="A3" s="21"/>
      <c r="B3" s="22"/>
      <c r="C3" s="23"/>
      <c r="D3" s="23"/>
      <c r="E3" s="24"/>
      <c r="F3" s="25"/>
      <c r="G3" s="89"/>
      <c r="H3" s="89"/>
      <c r="I3" s="89"/>
      <c r="J3" s="89"/>
      <c r="K3" s="119"/>
      <c r="L3" s="90"/>
    </row>
    <row r="4" spans="1:15" ht="40.15" customHeight="1" x14ac:dyDescent="0.65">
      <c r="A4" s="7" t="s">
        <v>33</v>
      </c>
      <c r="B4" s="8" t="s">
        <v>6</v>
      </c>
      <c r="C4" s="9">
        <v>16</v>
      </c>
      <c r="D4" s="9">
        <v>230</v>
      </c>
      <c r="E4" s="10">
        <f>C4*D4</f>
        <v>3680</v>
      </c>
      <c r="F4" s="11" t="s">
        <v>26</v>
      </c>
      <c r="G4" s="91"/>
      <c r="H4" s="92"/>
      <c r="I4" s="92"/>
      <c r="J4" s="93">
        <f>K4-(H4+I4)</f>
        <v>0</v>
      </c>
      <c r="K4" s="139"/>
      <c r="L4" s="94">
        <f>E4*K4</f>
        <v>0</v>
      </c>
      <c r="O4" s="95"/>
    </row>
    <row r="5" spans="1:15" ht="40.15" customHeight="1" x14ac:dyDescent="0.65">
      <c r="A5" s="12"/>
      <c r="B5" s="13" t="s">
        <v>7</v>
      </c>
      <c r="C5" s="14">
        <v>16</v>
      </c>
      <c r="D5" s="14">
        <v>230</v>
      </c>
      <c r="E5" s="15">
        <f>C5*D5</f>
        <v>3680</v>
      </c>
      <c r="F5" s="16" t="s">
        <v>26</v>
      </c>
      <c r="G5" s="96"/>
      <c r="H5" s="97"/>
      <c r="I5" s="97"/>
      <c r="J5" s="98">
        <f t="shared" ref="J5:J8" si="0">K5-(H5+I5)</f>
        <v>0</v>
      </c>
      <c r="K5" s="140"/>
      <c r="L5" s="99">
        <f>E5*K5</f>
        <v>0</v>
      </c>
      <c r="O5" s="95"/>
    </row>
    <row r="6" spans="1:15" ht="40.15" customHeight="1" x14ac:dyDescent="0.65">
      <c r="A6" s="17"/>
      <c r="B6" s="18" t="s">
        <v>8</v>
      </c>
      <c r="C6" s="14">
        <v>16</v>
      </c>
      <c r="D6" s="19">
        <v>230</v>
      </c>
      <c r="E6" s="15">
        <f t="shared" ref="E6:E8" si="1">C6*D6</f>
        <v>3680</v>
      </c>
      <c r="F6" s="16" t="s">
        <v>26</v>
      </c>
      <c r="G6" s="96"/>
      <c r="H6" s="97"/>
      <c r="I6" s="97"/>
      <c r="J6" s="98">
        <f t="shared" si="0"/>
        <v>0</v>
      </c>
      <c r="K6" s="100"/>
      <c r="L6" s="101">
        <f>E6*K6</f>
        <v>0</v>
      </c>
      <c r="O6" s="95"/>
    </row>
    <row r="7" spans="1:15" ht="40.15" customHeight="1" x14ac:dyDescent="0.65">
      <c r="A7" s="17"/>
      <c r="B7" s="20" t="s">
        <v>9</v>
      </c>
      <c r="C7" s="14">
        <v>16</v>
      </c>
      <c r="D7" s="19">
        <v>230</v>
      </c>
      <c r="E7" s="15">
        <f t="shared" si="1"/>
        <v>3680</v>
      </c>
      <c r="F7" s="16" t="s">
        <v>26</v>
      </c>
      <c r="G7" s="96"/>
      <c r="H7" s="97"/>
      <c r="I7" s="97"/>
      <c r="J7" s="98">
        <f t="shared" si="0"/>
        <v>0</v>
      </c>
      <c r="K7" s="141"/>
      <c r="L7" s="101">
        <f>E7*K7</f>
        <v>0</v>
      </c>
      <c r="O7" s="95"/>
    </row>
    <row r="8" spans="1:15" ht="40.15" customHeight="1" x14ac:dyDescent="0.65">
      <c r="A8" s="17" t="s">
        <v>10</v>
      </c>
      <c r="B8" s="18" t="s">
        <v>8</v>
      </c>
      <c r="C8" s="14">
        <v>6</v>
      </c>
      <c r="D8" s="19">
        <v>230</v>
      </c>
      <c r="E8" s="15">
        <f t="shared" si="1"/>
        <v>1380</v>
      </c>
      <c r="F8" s="76" t="s">
        <v>21</v>
      </c>
      <c r="G8" s="102"/>
      <c r="H8" s="97"/>
      <c r="I8" s="97"/>
      <c r="J8" s="98">
        <f t="shared" si="0"/>
        <v>0</v>
      </c>
      <c r="K8" s="100"/>
      <c r="L8" s="101">
        <f>E8*K8</f>
        <v>0</v>
      </c>
    </row>
    <row r="9" spans="1:15" ht="40.15" customHeight="1" x14ac:dyDescent="0.65">
      <c r="A9" s="21"/>
      <c r="B9" s="22"/>
      <c r="C9" s="23"/>
      <c r="D9" s="23"/>
      <c r="E9" s="24"/>
      <c r="F9" s="25"/>
      <c r="G9" s="89"/>
      <c r="H9" s="103"/>
      <c r="I9" s="103"/>
      <c r="J9" s="103"/>
      <c r="K9" s="142"/>
      <c r="L9" s="104"/>
    </row>
    <row r="10" spans="1:15" ht="40.15" customHeight="1" x14ac:dyDescent="0.65">
      <c r="A10" s="17" t="s">
        <v>11</v>
      </c>
      <c r="B10" s="20" t="s">
        <v>6</v>
      </c>
      <c r="C10" s="19">
        <v>3</v>
      </c>
      <c r="D10" s="19">
        <v>230</v>
      </c>
      <c r="E10" s="15">
        <f t="shared" ref="E10:E13" si="2">C10*D10</f>
        <v>690</v>
      </c>
      <c r="F10" s="16" t="s">
        <v>26</v>
      </c>
      <c r="G10" s="96"/>
      <c r="H10" s="97"/>
      <c r="I10" s="97"/>
      <c r="J10" s="98">
        <f t="shared" ref="J10:J13" si="3">K10-(H10+I10)</f>
        <v>0</v>
      </c>
      <c r="K10" s="143"/>
      <c r="L10" s="101">
        <f>E10*K10</f>
        <v>0</v>
      </c>
    </row>
    <row r="11" spans="1:15" ht="40.15" customHeight="1" x14ac:dyDescent="0.65">
      <c r="A11" s="17"/>
      <c r="B11" s="20" t="s">
        <v>7</v>
      </c>
      <c r="C11" s="19">
        <v>3</v>
      </c>
      <c r="D11" s="19">
        <v>230</v>
      </c>
      <c r="E11" s="15">
        <f t="shared" si="2"/>
        <v>690</v>
      </c>
      <c r="F11" s="16" t="s">
        <v>26</v>
      </c>
      <c r="G11" s="96"/>
      <c r="H11" s="97"/>
      <c r="I11" s="97"/>
      <c r="J11" s="98">
        <f t="shared" si="3"/>
        <v>0</v>
      </c>
      <c r="K11" s="143"/>
      <c r="L11" s="101">
        <f>E11*K11</f>
        <v>0</v>
      </c>
    </row>
    <row r="12" spans="1:15" ht="40.15" customHeight="1" x14ac:dyDescent="0.65">
      <c r="A12" s="17"/>
      <c r="B12" s="18" t="s">
        <v>8</v>
      </c>
      <c r="C12" s="19">
        <v>3</v>
      </c>
      <c r="D12" s="19">
        <v>230</v>
      </c>
      <c r="E12" s="15">
        <f t="shared" si="2"/>
        <v>690</v>
      </c>
      <c r="F12" s="16" t="s">
        <v>26</v>
      </c>
      <c r="G12" s="96"/>
      <c r="H12" s="97"/>
      <c r="I12" s="97"/>
      <c r="J12" s="98">
        <f t="shared" si="3"/>
        <v>0</v>
      </c>
      <c r="K12" s="105"/>
      <c r="L12" s="101">
        <f>E12*K12</f>
        <v>0</v>
      </c>
    </row>
    <row r="13" spans="1:15" ht="40.15" customHeight="1" thickBot="1" x14ac:dyDescent="0.7">
      <c r="A13" s="26"/>
      <c r="B13" s="27" t="s">
        <v>9</v>
      </c>
      <c r="C13" s="28">
        <v>3</v>
      </c>
      <c r="D13" s="29">
        <v>230</v>
      </c>
      <c r="E13" s="30">
        <f t="shared" si="2"/>
        <v>690</v>
      </c>
      <c r="F13" s="31" t="s">
        <v>26</v>
      </c>
      <c r="G13" s="106"/>
      <c r="H13" s="107"/>
      <c r="I13" s="107"/>
      <c r="J13" s="108">
        <f t="shared" si="3"/>
        <v>0</v>
      </c>
      <c r="K13" s="144"/>
      <c r="L13" s="109">
        <f>E13*K13</f>
        <v>0</v>
      </c>
    </row>
    <row r="14" spans="1:15" ht="40.15" customHeight="1" thickBot="1" x14ac:dyDescent="0.7">
      <c r="A14" s="21"/>
      <c r="B14" s="22"/>
      <c r="C14" s="23"/>
      <c r="D14" s="23"/>
      <c r="E14" s="24"/>
      <c r="F14" s="25"/>
      <c r="G14" s="89"/>
      <c r="H14" s="103"/>
      <c r="I14" s="103"/>
      <c r="J14" s="103"/>
      <c r="K14" s="142"/>
      <c r="L14" s="104"/>
    </row>
    <row r="15" spans="1:15" ht="40.15" customHeight="1" x14ac:dyDescent="0.65">
      <c r="A15" s="7" t="s">
        <v>23</v>
      </c>
      <c r="B15" s="8" t="s">
        <v>6</v>
      </c>
      <c r="C15" s="173">
        <v>13</v>
      </c>
      <c r="D15" s="173">
        <v>230</v>
      </c>
      <c r="E15" s="10">
        <f>C15*D15</f>
        <v>2990</v>
      </c>
      <c r="F15" s="11" t="s">
        <v>26</v>
      </c>
      <c r="G15" s="91"/>
      <c r="H15" s="92"/>
      <c r="I15" s="92"/>
      <c r="J15" s="93">
        <f>K15-(H15+I15)</f>
        <v>0</v>
      </c>
      <c r="K15" s="139"/>
      <c r="L15" s="94">
        <f>E15*K15</f>
        <v>0</v>
      </c>
      <c r="O15" s="95"/>
    </row>
    <row r="16" spans="1:15" ht="40.15" customHeight="1" x14ac:dyDescent="0.65">
      <c r="A16" s="12"/>
      <c r="B16" s="13" t="s">
        <v>7</v>
      </c>
      <c r="C16" s="169">
        <v>13</v>
      </c>
      <c r="D16" s="169">
        <v>230</v>
      </c>
      <c r="E16" s="15">
        <f>C16*D16</f>
        <v>2990</v>
      </c>
      <c r="F16" s="16" t="s">
        <v>26</v>
      </c>
      <c r="G16" s="96"/>
      <c r="H16" s="97"/>
      <c r="I16" s="97"/>
      <c r="J16" s="98">
        <f t="shared" ref="J16:J19" si="4">K16-(H16+I16)</f>
        <v>0</v>
      </c>
      <c r="K16" s="140"/>
      <c r="L16" s="99">
        <f>E16*K16</f>
        <v>0</v>
      </c>
      <c r="O16" s="95"/>
    </row>
    <row r="17" spans="1:16" ht="40.15" customHeight="1" x14ac:dyDescent="0.65">
      <c r="A17" s="17"/>
      <c r="B17" s="18" t="s">
        <v>8</v>
      </c>
      <c r="C17" s="169">
        <v>13</v>
      </c>
      <c r="D17" s="167">
        <v>230</v>
      </c>
      <c r="E17" s="15">
        <f t="shared" ref="E17:E19" si="5">C17*D17</f>
        <v>2990</v>
      </c>
      <c r="F17" s="16" t="s">
        <v>26</v>
      </c>
      <c r="G17" s="96"/>
      <c r="H17" s="97"/>
      <c r="I17" s="97"/>
      <c r="J17" s="98">
        <f t="shared" si="4"/>
        <v>0</v>
      </c>
      <c r="K17" s="100"/>
      <c r="L17" s="101">
        <f>E17*K17</f>
        <v>0</v>
      </c>
      <c r="O17" s="95"/>
    </row>
    <row r="18" spans="1:16" ht="40.15" customHeight="1" x14ac:dyDescent="0.65">
      <c r="A18" s="17"/>
      <c r="B18" s="20" t="s">
        <v>9</v>
      </c>
      <c r="C18" s="169">
        <v>13</v>
      </c>
      <c r="D18" s="167">
        <v>230</v>
      </c>
      <c r="E18" s="15">
        <f t="shared" si="5"/>
        <v>2990</v>
      </c>
      <c r="F18" s="16" t="s">
        <v>26</v>
      </c>
      <c r="G18" s="96"/>
      <c r="H18" s="97"/>
      <c r="I18" s="97"/>
      <c r="J18" s="98">
        <f t="shared" si="4"/>
        <v>0</v>
      </c>
      <c r="K18" s="141"/>
      <c r="L18" s="101">
        <f>E18*K18</f>
        <v>0</v>
      </c>
      <c r="O18" s="95"/>
    </row>
    <row r="19" spans="1:16" ht="40.15" customHeight="1" x14ac:dyDescent="0.65">
      <c r="A19" s="17" t="s">
        <v>10</v>
      </c>
      <c r="B19" s="18" t="s">
        <v>8</v>
      </c>
      <c r="C19" s="169">
        <v>5</v>
      </c>
      <c r="D19" s="167">
        <v>230</v>
      </c>
      <c r="E19" s="15">
        <f t="shared" si="5"/>
        <v>1150</v>
      </c>
      <c r="F19" s="76" t="s">
        <v>21</v>
      </c>
      <c r="G19" s="102"/>
      <c r="H19" s="97"/>
      <c r="I19" s="97"/>
      <c r="J19" s="98">
        <f t="shared" si="4"/>
        <v>0</v>
      </c>
      <c r="K19" s="141"/>
      <c r="L19" s="101">
        <f>E19*K19</f>
        <v>0</v>
      </c>
    </row>
    <row r="20" spans="1:16" ht="40.15" customHeight="1" x14ac:dyDescent="0.65">
      <c r="A20" s="21"/>
      <c r="B20" s="22"/>
      <c r="C20" s="168"/>
      <c r="D20" s="168"/>
      <c r="E20" s="24"/>
      <c r="F20" s="25"/>
      <c r="G20" s="89"/>
      <c r="H20" s="103"/>
      <c r="I20" s="103"/>
      <c r="J20" s="103"/>
      <c r="K20" s="142"/>
      <c r="L20" s="104"/>
    </row>
    <row r="21" spans="1:16" ht="40.15" customHeight="1" x14ac:dyDescent="0.65">
      <c r="A21" s="17" t="s">
        <v>11</v>
      </c>
      <c r="B21" s="20" t="s">
        <v>6</v>
      </c>
      <c r="C21" s="167">
        <v>1</v>
      </c>
      <c r="D21" s="167">
        <v>230</v>
      </c>
      <c r="E21" s="15">
        <f t="shared" ref="E21:E24" si="6">C21*D21</f>
        <v>230</v>
      </c>
      <c r="F21" s="16" t="s">
        <v>26</v>
      </c>
      <c r="G21" s="96"/>
      <c r="H21" s="97"/>
      <c r="I21" s="97"/>
      <c r="J21" s="98">
        <f t="shared" ref="J21:J33" si="7">K21-(H21+I21)</f>
        <v>0</v>
      </c>
      <c r="K21" s="143"/>
      <c r="L21" s="101">
        <f>E21*K21</f>
        <v>0</v>
      </c>
    </row>
    <row r="22" spans="1:16" ht="40.15" customHeight="1" x14ac:dyDescent="0.65">
      <c r="A22" s="17"/>
      <c r="B22" s="20" t="s">
        <v>7</v>
      </c>
      <c r="C22" s="167">
        <v>1</v>
      </c>
      <c r="D22" s="167">
        <v>230</v>
      </c>
      <c r="E22" s="15">
        <f t="shared" si="6"/>
        <v>230</v>
      </c>
      <c r="F22" s="16" t="s">
        <v>26</v>
      </c>
      <c r="G22" s="96"/>
      <c r="H22" s="97"/>
      <c r="I22" s="97"/>
      <c r="J22" s="98">
        <f t="shared" si="7"/>
        <v>0</v>
      </c>
      <c r="K22" s="143"/>
      <c r="L22" s="101">
        <f>E22*K22</f>
        <v>0</v>
      </c>
    </row>
    <row r="23" spans="1:16" ht="40.15" customHeight="1" x14ac:dyDescent="0.65">
      <c r="A23" s="32"/>
      <c r="B23" s="33" t="s">
        <v>8</v>
      </c>
      <c r="C23" s="174">
        <v>1</v>
      </c>
      <c r="D23" s="174">
        <v>230</v>
      </c>
      <c r="E23" s="34">
        <f t="shared" si="6"/>
        <v>230</v>
      </c>
      <c r="F23" s="16" t="s">
        <v>26</v>
      </c>
      <c r="G23" s="110"/>
      <c r="H23" s="111"/>
      <c r="I23" s="111"/>
      <c r="J23" s="98">
        <f t="shared" si="7"/>
        <v>0</v>
      </c>
      <c r="K23" s="112"/>
      <c r="L23" s="113">
        <f>E23*K23</f>
        <v>0</v>
      </c>
    </row>
    <row r="24" spans="1:16" ht="40.15" customHeight="1" thickBot="1" x14ac:dyDescent="0.7">
      <c r="A24" s="35"/>
      <c r="B24" s="36" t="s">
        <v>9</v>
      </c>
      <c r="C24" s="170">
        <v>1</v>
      </c>
      <c r="D24" s="170">
        <v>230</v>
      </c>
      <c r="E24" s="30">
        <f t="shared" si="6"/>
        <v>230</v>
      </c>
      <c r="F24" s="31" t="s">
        <v>26</v>
      </c>
      <c r="G24" s="106"/>
      <c r="H24" s="107"/>
      <c r="I24" s="107"/>
      <c r="J24" s="108">
        <f t="shared" si="7"/>
        <v>0</v>
      </c>
      <c r="K24" s="144"/>
      <c r="L24" s="114">
        <f>E24*K24</f>
        <v>0</v>
      </c>
    </row>
    <row r="25" spans="1:16" ht="40.15" customHeight="1" thickBot="1" x14ac:dyDescent="0.7">
      <c r="A25" s="21"/>
      <c r="B25" s="22"/>
      <c r="C25" s="23"/>
      <c r="D25" s="23"/>
      <c r="E25" s="24"/>
      <c r="F25" s="25"/>
      <c r="G25" s="89"/>
      <c r="H25" s="103"/>
      <c r="I25" s="103"/>
      <c r="J25" s="103"/>
      <c r="K25" s="142"/>
      <c r="L25" s="104"/>
      <c r="M25" s="115"/>
    </row>
    <row r="26" spans="1:16" ht="40.15" customHeight="1" x14ac:dyDescent="0.65">
      <c r="A26" s="37" t="s">
        <v>12</v>
      </c>
      <c r="B26" s="38" t="s">
        <v>6</v>
      </c>
      <c r="C26" s="39">
        <v>68</v>
      </c>
      <c r="D26" s="39">
        <v>220</v>
      </c>
      <c r="E26" s="40">
        <f t="shared" ref="E26:E29" si="8">C26*D26</f>
        <v>14960</v>
      </c>
      <c r="F26" s="11" t="s">
        <v>26</v>
      </c>
      <c r="G26" s="91"/>
      <c r="H26" s="116"/>
      <c r="I26" s="116"/>
      <c r="J26" s="93">
        <f t="shared" si="7"/>
        <v>0</v>
      </c>
      <c r="K26" s="146"/>
      <c r="L26" s="117">
        <f t="shared" ref="L26:L29" si="9">E26*K26</f>
        <v>0</v>
      </c>
      <c r="M26" s="150"/>
      <c r="P26" s="95"/>
    </row>
    <row r="27" spans="1:16" ht="40.15" customHeight="1" x14ac:dyDescent="0.65">
      <c r="A27" s="41"/>
      <c r="B27" s="42" t="s">
        <v>8</v>
      </c>
      <c r="C27" s="43">
        <v>68</v>
      </c>
      <c r="D27" s="43">
        <v>220</v>
      </c>
      <c r="E27" s="44">
        <f t="shared" si="8"/>
        <v>14960</v>
      </c>
      <c r="F27" s="16" t="s">
        <v>26</v>
      </c>
      <c r="G27" s="96"/>
      <c r="H27" s="118"/>
      <c r="I27" s="118"/>
      <c r="J27" s="98">
        <f t="shared" si="7"/>
        <v>0</v>
      </c>
      <c r="K27" s="147"/>
      <c r="L27" s="113">
        <f t="shared" si="9"/>
        <v>0</v>
      </c>
      <c r="M27" s="150"/>
      <c r="P27" s="95"/>
    </row>
    <row r="28" spans="1:16" ht="40.15" customHeight="1" x14ac:dyDescent="0.65">
      <c r="A28" s="41"/>
      <c r="B28" s="45" t="s">
        <v>9</v>
      </c>
      <c r="C28" s="43">
        <v>68</v>
      </c>
      <c r="D28" s="43">
        <v>220</v>
      </c>
      <c r="E28" s="44">
        <f t="shared" si="8"/>
        <v>14960</v>
      </c>
      <c r="F28" s="16" t="s">
        <v>26</v>
      </c>
      <c r="G28" s="96"/>
      <c r="H28" s="118"/>
      <c r="I28" s="118"/>
      <c r="J28" s="98">
        <f t="shared" si="7"/>
        <v>0</v>
      </c>
      <c r="K28" s="148"/>
      <c r="L28" s="113">
        <f t="shared" si="9"/>
        <v>0</v>
      </c>
      <c r="M28" s="150"/>
      <c r="P28" s="95"/>
    </row>
    <row r="29" spans="1:16" ht="40.15" customHeight="1" x14ac:dyDescent="0.65">
      <c r="A29" s="41" t="s">
        <v>10</v>
      </c>
      <c r="B29" s="42" t="s">
        <v>8</v>
      </c>
      <c r="C29" s="43">
        <v>20</v>
      </c>
      <c r="D29" s="43">
        <v>220</v>
      </c>
      <c r="E29" s="44">
        <f t="shared" si="8"/>
        <v>4400</v>
      </c>
      <c r="F29" s="77" t="s">
        <v>21</v>
      </c>
      <c r="G29" s="102"/>
      <c r="H29" s="118"/>
      <c r="I29" s="118"/>
      <c r="J29" s="98">
        <f t="shared" si="7"/>
        <v>0</v>
      </c>
      <c r="K29" s="147"/>
      <c r="L29" s="101">
        <f t="shared" si="9"/>
        <v>0</v>
      </c>
      <c r="M29" s="150"/>
    </row>
    <row r="30" spans="1:16" ht="40.15" customHeight="1" x14ac:dyDescent="0.65">
      <c r="A30" s="21"/>
      <c r="B30" s="22"/>
      <c r="C30" s="23"/>
      <c r="D30" s="23"/>
      <c r="E30" s="24"/>
      <c r="F30" s="25"/>
      <c r="G30" s="89"/>
      <c r="H30" s="89"/>
      <c r="I30" s="89"/>
      <c r="J30" s="89"/>
      <c r="K30" s="142"/>
      <c r="L30" s="90"/>
      <c r="M30" s="150"/>
    </row>
    <row r="31" spans="1:16" ht="40.15" customHeight="1" x14ac:dyDescent="0.65">
      <c r="A31" s="41" t="s">
        <v>11</v>
      </c>
      <c r="B31" s="45" t="s">
        <v>6</v>
      </c>
      <c r="C31" s="43">
        <v>8</v>
      </c>
      <c r="D31" s="43">
        <v>220</v>
      </c>
      <c r="E31" s="44">
        <f t="shared" ref="E31:E33" si="10">C31*D31</f>
        <v>1760</v>
      </c>
      <c r="F31" s="16" t="s">
        <v>26</v>
      </c>
      <c r="G31" s="96"/>
      <c r="H31" s="118"/>
      <c r="I31" s="118"/>
      <c r="J31" s="98">
        <f t="shared" si="7"/>
        <v>0</v>
      </c>
      <c r="K31" s="143"/>
      <c r="L31" s="113">
        <f t="shared" ref="L31:L33" si="11">E31*K31</f>
        <v>0</v>
      </c>
      <c r="M31" s="150"/>
    </row>
    <row r="32" spans="1:16" ht="40.15" customHeight="1" x14ac:dyDescent="0.65">
      <c r="A32" s="41"/>
      <c r="B32" s="42" t="s">
        <v>8</v>
      </c>
      <c r="C32" s="43">
        <v>8</v>
      </c>
      <c r="D32" s="43">
        <v>220</v>
      </c>
      <c r="E32" s="44">
        <f t="shared" si="10"/>
        <v>1760</v>
      </c>
      <c r="F32" s="16" t="s">
        <v>26</v>
      </c>
      <c r="G32" s="96"/>
      <c r="H32" s="118"/>
      <c r="I32" s="118"/>
      <c r="J32" s="98">
        <f t="shared" si="7"/>
        <v>0</v>
      </c>
      <c r="K32" s="105"/>
      <c r="L32" s="113">
        <f t="shared" si="11"/>
        <v>0</v>
      </c>
      <c r="M32" s="150"/>
    </row>
    <row r="33" spans="1:13" ht="40.15" customHeight="1" thickBot="1" x14ac:dyDescent="0.7">
      <c r="A33" s="83"/>
      <c r="B33" s="46" t="s">
        <v>9</v>
      </c>
      <c r="C33" s="47">
        <v>8</v>
      </c>
      <c r="D33" s="47">
        <v>220</v>
      </c>
      <c r="E33" s="48">
        <f t="shared" si="10"/>
        <v>1760</v>
      </c>
      <c r="F33" s="31" t="s">
        <v>26</v>
      </c>
      <c r="G33" s="106"/>
      <c r="H33" s="120"/>
      <c r="I33" s="120"/>
      <c r="J33" s="108">
        <f t="shared" si="7"/>
        <v>0</v>
      </c>
      <c r="K33" s="144"/>
      <c r="L33" s="114">
        <f t="shared" si="11"/>
        <v>0</v>
      </c>
      <c r="M33" s="150"/>
    </row>
    <row r="34" spans="1:13" ht="40.15" customHeight="1" thickBot="1" x14ac:dyDescent="0.7">
      <c r="A34" s="21"/>
      <c r="B34" s="22"/>
      <c r="C34" s="23"/>
      <c r="D34" s="23"/>
      <c r="E34" s="24"/>
      <c r="F34" s="25"/>
      <c r="G34" s="89"/>
      <c r="H34" s="103"/>
      <c r="I34" s="103"/>
      <c r="J34" s="103"/>
      <c r="K34" s="142" t="s">
        <v>30</v>
      </c>
      <c r="L34" s="104"/>
    </row>
    <row r="35" spans="1:13" ht="40.15" customHeight="1" x14ac:dyDescent="0.65">
      <c r="A35" s="49" t="s">
        <v>13</v>
      </c>
      <c r="B35" s="50" t="s">
        <v>7</v>
      </c>
      <c r="C35" s="51">
        <v>56</v>
      </c>
      <c r="D35" s="51">
        <v>185</v>
      </c>
      <c r="E35" s="52">
        <f t="shared" ref="E35:E38" si="12">C35*D35</f>
        <v>10360</v>
      </c>
      <c r="F35" s="53" t="s">
        <v>26</v>
      </c>
      <c r="G35" s="121"/>
      <c r="H35" s="92"/>
      <c r="I35" s="92"/>
      <c r="J35" s="93">
        <f t="shared" ref="J35:J38" si="13">K35-(H35+I35)</f>
        <v>0</v>
      </c>
      <c r="K35" s="139"/>
      <c r="L35" s="122">
        <f>E35*K35</f>
        <v>0</v>
      </c>
    </row>
    <row r="36" spans="1:13" ht="40.15" customHeight="1" x14ac:dyDescent="0.65">
      <c r="A36" s="54"/>
      <c r="B36" s="55" t="s">
        <v>8</v>
      </c>
      <c r="C36" s="56">
        <v>100</v>
      </c>
      <c r="D36" s="56">
        <v>185</v>
      </c>
      <c r="E36" s="57">
        <f t="shared" si="12"/>
        <v>18500</v>
      </c>
      <c r="F36" s="58" t="s">
        <v>26</v>
      </c>
      <c r="G36" s="123"/>
      <c r="H36" s="97"/>
      <c r="I36" s="97"/>
      <c r="J36" s="98">
        <f t="shared" si="13"/>
        <v>0</v>
      </c>
      <c r="K36" s="100"/>
      <c r="L36" s="124">
        <f>E36*K36</f>
        <v>0</v>
      </c>
    </row>
    <row r="37" spans="1:13" ht="40.15" customHeight="1" x14ac:dyDescent="0.65">
      <c r="A37" s="54"/>
      <c r="B37" s="59" t="s">
        <v>9</v>
      </c>
      <c r="C37" s="56">
        <v>56</v>
      </c>
      <c r="D37" s="56">
        <v>185</v>
      </c>
      <c r="E37" s="57">
        <f t="shared" si="12"/>
        <v>10360</v>
      </c>
      <c r="F37" s="58" t="s">
        <v>26</v>
      </c>
      <c r="G37" s="123"/>
      <c r="H37" s="97"/>
      <c r="I37" s="97"/>
      <c r="J37" s="98">
        <f t="shared" si="13"/>
        <v>0</v>
      </c>
      <c r="K37" s="141"/>
      <c r="L37" s="124">
        <f>E37*K37</f>
        <v>0</v>
      </c>
    </row>
    <row r="38" spans="1:13" ht="40.15" customHeight="1" x14ac:dyDescent="0.65">
      <c r="A38" s="84" t="s">
        <v>10</v>
      </c>
      <c r="B38" s="85" t="s">
        <v>8</v>
      </c>
      <c r="C38" s="86">
        <v>20</v>
      </c>
      <c r="D38" s="86">
        <v>185</v>
      </c>
      <c r="E38" s="87">
        <f t="shared" si="12"/>
        <v>3700</v>
      </c>
      <c r="F38" s="88" t="s">
        <v>21</v>
      </c>
      <c r="G38" s="102"/>
      <c r="H38" s="97"/>
      <c r="I38" s="97"/>
      <c r="J38" s="98">
        <f t="shared" si="13"/>
        <v>0</v>
      </c>
      <c r="K38" s="100"/>
      <c r="L38" s="124">
        <f>E38*K38</f>
        <v>0</v>
      </c>
    </row>
    <row r="39" spans="1:13" ht="40.15" customHeight="1" x14ac:dyDescent="0.65">
      <c r="A39" s="21"/>
      <c r="B39" s="22"/>
      <c r="C39" s="23"/>
      <c r="D39" s="23"/>
      <c r="E39" s="24"/>
      <c r="F39" s="25"/>
      <c r="G39" s="89"/>
      <c r="H39" s="103"/>
      <c r="I39" s="103"/>
      <c r="J39" s="103"/>
      <c r="K39" s="142"/>
      <c r="L39" s="104"/>
    </row>
    <row r="40" spans="1:13" ht="40.15" customHeight="1" x14ac:dyDescent="0.65">
      <c r="A40" s="54" t="s">
        <v>11</v>
      </c>
      <c r="B40" s="59" t="s">
        <v>7</v>
      </c>
      <c r="C40" s="56">
        <v>2</v>
      </c>
      <c r="D40" s="56">
        <v>185</v>
      </c>
      <c r="E40" s="57">
        <f t="shared" ref="E40:E42" si="14">C40*D40</f>
        <v>370</v>
      </c>
      <c r="F40" s="58" t="s">
        <v>26</v>
      </c>
      <c r="G40" s="123"/>
      <c r="H40" s="97"/>
      <c r="I40" s="97"/>
      <c r="J40" s="98">
        <f t="shared" ref="J40:J42" si="15">K40-(H40+I40)</f>
        <v>0</v>
      </c>
      <c r="K40" s="143"/>
      <c r="L40" s="124">
        <f>E40*K40</f>
        <v>0</v>
      </c>
    </row>
    <row r="41" spans="1:13" ht="40.15" customHeight="1" x14ac:dyDescent="0.65">
      <c r="A41" s="54"/>
      <c r="B41" s="55" t="s">
        <v>8</v>
      </c>
      <c r="C41" s="56">
        <v>3</v>
      </c>
      <c r="D41" s="56">
        <v>185</v>
      </c>
      <c r="E41" s="57">
        <f t="shared" si="14"/>
        <v>555</v>
      </c>
      <c r="F41" s="58" t="s">
        <v>26</v>
      </c>
      <c r="G41" s="123"/>
      <c r="H41" s="97"/>
      <c r="I41" s="97"/>
      <c r="J41" s="98">
        <f t="shared" si="15"/>
        <v>0</v>
      </c>
      <c r="K41" s="105"/>
      <c r="L41" s="124">
        <f>E41*K41</f>
        <v>0</v>
      </c>
    </row>
    <row r="42" spans="1:13" ht="40.15" customHeight="1" thickBot="1" x14ac:dyDescent="0.7">
      <c r="A42" s="60"/>
      <c r="B42" s="61" t="s">
        <v>9</v>
      </c>
      <c r="C42" s="62">
        <v>2</v>
      </c>
      <c r="D42" s="62">
        <v>185</v>
      </c>
      <c r="E42" s="63">
        <f t="shared" si="14"/>
        <v>370</v>
      </c>
      <c r="F42" s="64" t="s">
        <v>26</v>
      </c>
      <c r="G42" s="125"/>
      <c r="H42" s="107"/>
      <c r="I42" s="107"/>
      <c r="J42" s="108">
        <f t="shared" si="15"/>
        <v>0</v>
      </c>
      <c r="K42" s="144"/>
      <c r="L42" s="126">
        <f>E42*K42</f>
        <v>0</v>
      </c>
    </row>
    <row r="43" spans="1:13" ht="40.15" customHeight="1" thickBot="1" x14ac:dyDescent="0.7">
      <c r="A43" s="21"/>
      <c r="B43" s="22"/>
      <c r="C43" s="23"/>
      <c r="D43" s="23"/>
      <c r="E43" s="24"/>
      <c r="F43" s="25"/>
      <c r="G43" s="89"/>
      <c r="H43" s="103"/>
      <c r="I43" s="103"/>
      <c r="J43" s="103"/>
      <c r="K43" s="142"/>
      <c r="L43" s="104"/>
    </row>
    <row r="44" spans="1:13" ht="40.15" customHeight="1" x14ac:dyDescent="0.65">
      <c r="A44" s="49" t="s">
        <v>16</v>
      </c>
      <c r="B44" s="65" t="s">
        <v>8</v>
      </c>
      <c r="C44" s="175">
        <v>2</v>
      </c>
      <c r="D44" s="51">
        <v>60</v>
      </c>
      <c r="E44" s="52">
        <f>C44*D44</f>
        <v>120</v>
      </c>
      <c r="F44" s="78" t="s">
        <v>21</v>
      </c>
      <c r="G44" s="127"/>
      <c r="H44" s="92"/>
      <c r="I44" s="92"/>
      <c r="J44" s="93">
        <f>K44-(H44+I44)</f>
        <v>0</v>
      </c>
      <c r="K44" s="128"/>
      <c r="L44" s="122">
        <f>E44*K44</f>
        <v>0</v>
      </c>
    </row>
    <row r="45" spans="1:13" ht="40.15" customHeight="1" x14ac:dyDescent="0.65">
      <c r="A45" s="21"/>
      <c r="B45" s="22"/>
      <c r="C45" s="168"/>
      <c r="D45" s="23"/>
      <c r="E45" s="24"/>
      <c r="F45" s="25"/>
      <c r="G45" s="89"/>
      <c r="H45" s="103"/>
      <c r="I45" s="103"/>
      <c r="J45" s="103"/>
      <c r="K45" s="142"/>
      <c r="L45" s="104"/>
    </row>
    <row r="46" spans="1:13" ht="40.15" customHeight="1" thickBot="1" x14ac:dyDescent="0.7">
      <c r="A46" s="60" t="s">
        <v>11</v>
      </c>
      <c r="B46" s="66" t="s">
        <v>8</v>
      </c>
      <c r="C46" s="176">
        <v>1</v>
      </c>
      <c r="D46" s="62">
        <v>60</v>
      </c>
      <c r="E46" s="63">
        <f>C46*D46</f>
        <v>60</v>
      </c>
      <c r="F46" s="79" t="s">
        <v>21</v>
      </c>
      <c r="G46" s="129"/>
      <c r="H46" s="107"/>
      <c r="I46" s="107"/>
      <c r="J46" s="108">
        <f>K46-(H46+I46)</f>
        <v>0</v>
      </c>
      <c r="K46" s="130"/>
      <c r="L46" s="126">
        <f>E46*K46</f>
        <v>0</v>
      </c>
    </row>
    <row r="47" spans="1:13" ht="40.15" customHeight="1" thickBot="1" x14ac:dyDescent="0.7">
      <c r="A47" s="21"/>
      <c r="B47" s="22"/>
      <c r="C47" s="23"/>
      <c r="D47" s="23"/>
      <c r="E47" s="24"/>
      <c r="F47" s="25"/>
      <c r="G47" s="89"/>
      <c r="H47" s="103"/>
      <c r="I47" s="103"/>
      <c r="J47" s="103"/>
      <c r="K47" s="142"/>
      <c r="L47" s="104"/>
    </row>
    <row r="48" spans="1:13" ht="40.15" customHeight="1" x14ac:dyDescent="0.65">
      <c r="A48" s="67" t="s">
        <v>31</v>
      </c>
      <c r="B48" s="8" t="s">
        <v>7</v>
      </c>
      <c r="C48" s="166">
        <v>30</v>
      </c>
      <c r="D48" s="166">
        <v>5</v>
      </c>
      <c r="E48" s="10">
        <f>C48*D48</f>
        <v>150</v>
      </c>
      <c r="F48" s="11" t="s">
        <v>26</v>
      </c>
      <c r="G48" s="91"/>
      <c r="H48" s="92"/>
      <c r="I48" s="92"/>
      <c r="J48" s="93">
        <f t="shared" ref="J48:J50" si="16">K48-(H48+I48)</f>
        <v>0</v>
      </c>
      <c r="K48" s="145"/>
      <c r="L48" s="131">
        <f>E48*K48</f>
        <v>0</v>
      </c>
    </row>
    <row r="49" spans="1:12" ht="40.15" customHeight="1" x14ac:dyDescent="0.65">
      <c r="A49" s="68"/>
      <c r="B49" s="18" t="s">
        <v>8</v>
      </c>
      <c r="C49" s="167">
        <v>30</v>
      </c>
      <c r="D49" s="167">
        <v>5</v>
      </c>
      <c r="E49" s="15">
        <f>C49*D49</f>
        <v>150</v>
      </c>
      <c r="F49" s="16" t="s">
        <v>26</v>
      </c>
      <c r="G49" s="96"/>
      <c r="H49" s="97"/>
      <c r="I49" s="97"/>
      <c r="J49" s="98">
        <f t="shared" si="16"/>
        <v>0</v>
      </c>
      <c r="K49" s="100"/>
      <c r="L49" s="101">
        <f>E49*K49</f>
        <v>0</v>
      </c>
    </row>
    <row r="50" spans="1:12" ht="40.15" customHeight="1" x14ac:dyDescent="0.65">
      <c r="A50" s="68"/>
      <c r="B50" s="20" t="s">
        <v>9</v>
      </c>
      <c r="C50" s="167">
        <v>30</v>
      </c>
      <c r="D50" s="167">
        <v>5</v>
      </c>
      <c r="E50" s="15">
        <f>C50*D50</f>
        <v>150</v>
      </c>
      <c r="F50" s="16" t="s">
        <v>26</v>
      </c>
      <c r="G50" s="96"/>
      <c r="H50" s="97"/>
      <c r="I50" s="97"/>
      <c r="J50" s="98">
        <f t="shared" si="16"/>
        <v>0</v>
      </c>
      <c r="K50" s="141"/>
      <c r="L50" s="101">
        <f>E50*K50</f>
        <v>0</v>
      </c>
    </row>
    <row r="51" spans="1:12" ht="40.15" customHeight="1" x14ac:dyDescent="0.65">
      <c r="A51" s="21"/>
      <c r="B51" s="22"/>
      <c r="C51" s="168"/>
      <c r="D51" s="168"/>
      <c r="E51" s="24"/>
      <c r="F51" s="25"/>
      <c r="G51" s="89"/>
      <c r="H51" s="103"/>
      <c r="I51" s="103"/>
      <c r="J51" s="103"/>
      <c r="K51" s="142"/>
      <c r="L51" s="104"/>
    </row>
    <row r="52" spans="1:12" ht="40.15" customHeight="1" x14ac:dyDescent="0.65">
      <c r="A52" s="17" t="s">
        <v>11</v>
      </c>
      <c r="B52" s="20" t="s">
        <v>7</v>
      </c>
      <c r="C52" s="167">
        <v>1</v>
      </c>
      <c r="D52" s="169">
        <v>5</v>
      </c>
      <c r="E52" s="15">
        <f t="shared" ref="E52:E54" si="17">C52*D52</f>
        <v>5</v>
      </c>
      <c r="F52" s="16" t="s">
        <v>26</v>
      </c>
      <c r="G52" s="96"/>
      <c r="H52" s="97"/>
      <c r="I52" s="97"/>
      <c r="J52" s="98">
        <f t="shared" ref="J52:J54" si="18">K52-(H52+I52)</f>
        <v>0</v>
      </c>
      <c r="K52" s="143"/>
      <c r="L52" s="101">
        <f>E52*K52</f>
        <v>0</v>
      </c>
    </row>
    <row r="53" spans="1:12" ht="40.15" customHeight="1" x14ac:dyDescent="0.65">
      <c r="A53" s="17"/>
      <c r="B53" s="18" t="s">
        <v>8</v>
      </c>
      <c r="C53" s="167">
        <v>1</v>
      </c>
      <c r="D53" s="169">
        <v>5</v>
      </c>
      <c r="E53" s="15">
        <f t="shared" si="17"/>
        <v>5</v>
      </c>
      <c r="F53" s="16" t="s">
        <v>26</v>
      </c>
      <c r="G53" s="96"/>
      <c r="H53" s="97"/>
      <c r="I53" s="97"/>
      <c r="J53" s="98">
        <f t="shared" si="18"/>
        <v>0</v>
      </c>
      <c r="K53" s="105"/>
      <c r="L53" s="101">
        <f>E53*K53</f>
        <v>0</v>
      </c>
    </row>
    <row r="54" spans="1:12" ht="40.15" customHeight="1" thickBot="1" x14ac:dyDescent="0.7">
      <c r="A54" s="26"/>
      <c r="B54" s="27" t="s">
        <v>9</v>
      </c>
      <c r="C54" s="170">
        <v>1</v>
      </c>
      <c r="D54" s="171">
        <v>5</v>
      </c>
      <c r="E54" s="30">
        <f t="shared" si="17"/>
        <v>5</v>
      </c>
      <c r="F54" s="31" t="s">
        <v>26</v>
      </c>
      <c r="G54" s="106"/>
      <c r="H54" s="107"/>
      <c r="I54" s="107"/>
      <c r="J54" s="108">
        <f t="shared" si="18"/>
        <v>0</v>
      </c>
      <c r="K54" s="144"/>
      <c r="L54" s="109">
        <f>E54*K54</f>
        <v>0</v>
      </c>
    </row>
    <row r="55" spans="1:12" ht="40.15" customHeight="1" thickBot="1" x14ac:dyDescent="0.7">
      <c r="A55" s="21"/>
      <c r="B55" s="22"/>
      <c r="C55" s="23"/>
      <c r="D55" s="23"/>
      <c r="E55" s="24"/>
      <c r="F55" s="25"/>
      <c r="G55" s="89"/>
      <c r="H55" s="103"/>
      <c r="I55" s="103"/>
      <c r="J55" s="103"/>
      <c r="K55" s="142"/>
      <c r="L55" s="104"/>
    </row>
    <row r="56" spans="1:12" ht="40.15" customHeight="1" x14ac:dyDescent="0.65">
      <c r="A56" s="69" t="s">
        <v>22</v>
      </c>
      <c r="B56" s="70" t="s">
        <v>8</v>
      </c>
      <c r="C56" s="172">
        <v>37</v>
      </c>
      <c r="D56" s="172">
        <v>365</v>
      </c>
      <c r="E56" s="10">
        <f t="shared" ref="E56:E57" si="19">C56*D56</f>
        <v>13505</v>
      </c>
      <c r="F56" s="11" t="s">
        <v>26</v>
      </c>
      <c r="G56" s="91"/>
      <c r="H56" s="92"/>
      <c r="I56" s="92"/>
      <c r="J56" s="93">
        <f t="shared" ref="J56:J57" si="20">K56-(H56+I56)</f>
        <v>0</v>
      </c>
      <c r="K56" s="132"/>
      <c r="L56" s="133">
        <f t="shared" ref="L56" si="21">E56*K56</f>
        <v>0</v>
      </c>
    </row>
    <row r="57" spans="1:12" ht="40.15" customHeight="1" x14ac:dyDescent="0.65">
      <c r="A57" s="17" t="s">
        <v>10</v>
      </c>
      <c r="B57" s="18" t="s">
        <v>8</v>
      </c>
      <c r="C57" s="169">
        <v>17</v>
      </c>
      <c r="D57" s="169">
        <v>185</v>
      </c>
      <c r="E57" s="15">
        <f t="shared" si="19"/>
        <v>3145</v>
      </c>
      <c r="F57" s="76" t="s">
        <v>21</v>
      </c>
      <c r="G57" s="102"/>
      <c r="H57" s="97"/>
      <c r="I57" s="97"/>
      <c r="J57" s="98">
        <f t="shared" si="20"/>
        <v>0</v>
      </c>
      <c r="K57" s="100"/>
      <c r="L57" s="101">
        <f>E57*K57</f>
        <v>0</v>
      </c>
    </row>
    <row r="58" spans="1:12" ht="40.15" customHeight="1" x14ac:dyDescent="0.65">
      <c r="A58" s="21"/>
      <c r="B58" s="22"/>
      <c r="C58" s="168"/>
      <c r="D58" s="168"/>
      <c r="E58" s="24"/>
      <c r="F58" s="25"/>
      <c r="G58" s="89"/>
      <c r="H58" s="103"/>
      <c r="I58" s="103"/>
      <c r="J58" s="103"/>
      <c r="K58" s="142"/>
      <c r="L58" s="104"/>
    </row>
    <row r="59" spans="1:12" ht="40.15" customHeight="1" thickBot="1" x14ac:dyDescent="0.7">
      <c r="A59" s="26" t="s">
        <v>11</v>
      </c>
      <c r="B59" s="71" t="s">
        <v>8</v>
      </c>
      <c r="C59" s="170">
        <v>6</v>
      </c>
      <c r="D59" s="170">
        <v>365</v>
      </c>
      <c r="E59" s="30">
        <f>C59*D59</f>
        <v>2190</v>
      </c>
      <c r="F59" s="31" t="s">
        <v>26</v>
      </c>
      <c r="G59" s="106"/>
      <c r="H59" s="107"/>
      <c r="I59" s="107"/>
      <c r="J59" s="108">
        <f>K59-(H59+I59)</f>
        <v>0</v>
      </c>
      <c r="K59" s="130"/>
      <c r="L59" s="114">
        <f>E59*K59</f>
        <v>0</v>
      </c>
    </row>
    <row r="60" spans="1:12" ht="40.15" customHeight="1" thickBot="1" x14ac:dyDescent="0.7">
      <c r="A60" s="21"/>
      <c r="B60" s="22"/>
      <c r="C60" s="168"/>
      <c r="D60" s="168"/>
      <c r="E60" s="24"/>
      <c r="F60" s="25"/>
      <c r="G60" s="89"/>
      <c r="H60" s="103"/>
      <c r="I60" s="103"/>
      <c r="J60" s="103"/>
      <c r="K60" s="142"/>
      <c r="L60" s="104"/>
    </row>
    <row r="61" spans="1:12" ht="40.15" customHeight="1" x14ac:dyDescent="0.65">
      <c r="A61" s="69" t="s">
        <v>17</v>
      </c>
      <c r="B61" s="70" t="s">
        <v>8</v>
      </c>
      <c r="C61" s="172">
        <v>90</v>
      </c>
      <c r="D61" s="172">
        <v>253</v>
      </c>
      <c r="E61" s="10">
        <f t="shared" ref="E61" si="22">C61*D61</f>
        <v>22770</v>
      </c>
      <c r="F61" s="80" t="s">
        <v>21</v>
      </c>
      <c r="G61" s="127"/>
      <c r="H61" s="92"/>
      <c r="I61" s="92"/>
      <c r="J61" s="93">
        <f>K61-(H61+I61)</f>
        <v>0</v>
      </c>
      <c r="K61" s="132"/>
      <c r="L61" s="133">
        <f t="shared" ref="L61" si="23">E61*K61</f>
        <v>0</v>
      </c>
    </row>
    <row r="62" spans="1:12" ht="40.15" customHeight="1" x14ac:dyDescent="0.65">
      <c r="A62" s="21"/>
      <c r="B62" s="22"/>
      <c r="C62" s="168"/>
      <c r="D62" s="168"/>
      <c r="E62" s="24"/>
      <c r="F62" s="25"/>
      <c r="G62" s="89"/>
      <c r="H62" s="103"/>
      <c r="I62" s="103"/>
      <c r="J62" s="103"/>
      <c r="K62" s="142"/>
      <c r="L62" s="104"/>
    </row>
    <row r="63" spans="1:12" ht="40.15" customHeight="1" thickBot="1" x14ac:dyDescent="0.7">
      <c r="A63" s="26" t="s">
        <v>11</v>
      </c>
      <c r="B63" s="71" t="s">
        <v>8</v>
      </c>
      <c r="C63" s="170">
        <v>10</v>
      </c>
      <c r="D63" s="170">
        <v>253</v>
      </c>
      <c r="E63" s="30">
        <f>C63*D63</f>
        <v>2530</v>
      </c>
      <c r="F63" s="81" t="s">
        <v>21</v>
      </c>
      <c r="G63" s="129"/>
      <c r="H63" s="107"/>
      <c r="I63" s="107"/>
      <c r="J63" s="108">
        <f>K63-(H63+I63)</f>
        <v>0</v>
      </c>
      <c r="K63" s="130"/>
      <c r="L63" s="114">
        <f>E63*K63</f>
        <v>0</v>
      </c>
    </row>
    <row r="64" spans="1:12" ht="40.15" customHeight="1" thickBot="1" x14ac:dyDescent="0.7">
      <c r="A64" s="21"/>
      <c r="B64" s="22"/>
      <c r="C64" s="168"/>
      <c r="D64" s="168"/>
      <c r="E64" s="24"/>
      <c r="F64" s="25"/>
      <c r="G64" s="89"/>
      <c r="H64" s="103"/>
      <c r="I64" s="103"/>
      <c r="J64" s="103"/>
      <c r="K64" s="142"/>
      <c r="L64" s="104"/>
    </row>
    <row r="65" spans="1:12" ht="40.15" customHeight="1" x14ac:dyDescent="0.65">
      <c r="A65" s="7" t="s">
        <v>14</v>
      </c>
      <c r="B65" s="72" t="s">
        <v>8</v>
      </c>
      <c r="C65" s="173">
        <v>90</v>
      </c>
      <c r="D65" s="173">
        <v>253</v>
      </c>
      <c r="E65" s="10">
        <f t="shared" ref="E65" si="24">C65*D65</f>
        <v>22770</v>
      </c>
      <c r="F65" s="80" t="s">
        <v>21</v>
      </c>
      <c r="G65" s="127"/>
      <c r="H65" s="92"/>
      <c r="I65" s="92"/>
      <c r="J65" s="93">
        <f>K65-(H65+I65)</f>
        <v>0</v>
      </c>
      <c r="K65" s="134"/>
      <c r="L65" s="94">
        <f>E65*K65</f>
        <v>0</v>
      </c>
    </row>
    <row r="66" spans="1:12" ht="40.15" customHeight="1" x14ac:dyDescent="0.65">
      <c r="A66" s="21"/>
      <c r="B66" s="22"/>
      <c r="C66" s="168"/>
      <c r="D66" s="168"/>
      <c r="E66" s="24"/>
      <c r="F66" s="25"/>
      <c r="G66" s="89"/>
      <c r="H66" s="103"/>
      <c r="I66" s="103"/>
      <c r="J66" s="103"/>
      <c r="K66" s="142"/>
      <c r="L66" s="104"/>
    </row>
    <row r="67" spans="1:12" ht="40.15" customHeight="1" thickBot="1" x14ac:dyDescent="0.7">
      <c r="A67" s="26" t="s">
        <v>11</v>
      </c>
      <c r="B67" s="71" t="s">
        <v>8</v>
      </c>
      <c r="C67" s="170">
        <v>10</v>
      </c>
      <c r="D67" s="170">
        <v>253</v>
      </c>
      <c r="E67" s="30">
        <f>C67*D67</f>
        <v>2530</v>
      </c>
      <c r="F67" s="81" t="s">
        <v>21</v>
      </c>
      <c r="G67" s="129"/>
      <c r="H67" s="107"/>
      <c r="I67" s="107"/>
      <c r="J67" s="108">
        <f>K67-(H67+I67)</f>
        <v>0</v>
      </c>
      <c r="K67" s="130"/>
      <c r="L67" s="114">
        <f>E67*K67</f>
        <v>0</v>
      </c>
    </row>
    <row r="68" spans="1:12" ht="40.15" customHeight="1" thickBot="1" x14ac:dyDescent="0.7">
      <c r="A68" s="21"/>
      <c r="B68" s="22"/>
      <c r="C68" s="23"/>
      <c r="D68" s="23"/>
      <c r="E68" s="24"/>
      <c r="F68" s="25"/>
      <c r="G68" s="89"/>
      <c r="H68" s="103"/>
      <c r="I68" s="103"/>
      <c r="J68" s="103"/>
      <c r="K68" s="142"/>
      <c r="L68" s="104"/>
    </row>
    <row r="69" spans="1:12" s="75" customFormat="1" ht="70.150000000000006" customHeight="1" thickBot="1" x14ac:dyDescent="0.7">
      <c r="A69" s="151" t="s">
        <v>34</v>
      </c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74">
        <f>L35+L36+L37+L40+L41+L42+L44+L46</f>
        <v>0</v>
      </c>
    </row>
    <row r="70" spans="1:12" s="73" customFormat="1" ht="70.150000000000006" customHeight="1" thickBot="1" x14ac:dyDescent="0.65">
      <c r="A70" s="158" t="s">
        <v>28</v>
      </c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82">
        <f>SUM(L4:L68)+G8*E8+G19*E19+G29*E29+G38*E38+G44*E44+G46*E46+G57*E57+G61*E61+G63*E63+G65*E65+G67*E67</f>
        <v>0</v>
      </c>
    </row>
    <row r="71" spans="1:12" s="73" customFormat="1" ht="70.150000000000006" customHeight="1" thickBot="1" x14ac:dyDescent="0.65">
      <c r="A71" s="153" t="s">
        <v>29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49">
        <f>+G8*E8+G19*E19+G29*E29+G38*E38+G44*E44+G46*E46+G57*E57+G61*E61+G63*E63+G65*E65+G67*E67</f>
        <v>0</v>
      </c>
    </row>
    <row r="72" spans="1:12" ht="102" customHeight="1" x14ac:dyDescent="0.65">
      <c r="A72" s="160" t="s">
        <v>20</v>
      </c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2"/>
    </row>
    <row r="73" spans="1:12" ht="70.150000000000006" customHeight="1" thickBot="1" x14ac:dyDescent="0.7">
      <c r="A73" s="163" t="s">
        <v>15</v>
      </c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5"/>
    </row>
    <row r="74" spans="1:12" ht="40.15" customHeight="1" x14ac:dyDescent="0.65">
      <c r="C74" s="136"/>
      <c r="G74" s="6"/>
      <c r="H74" s="6"/>
      <c r="I74" s="6"/>
      <c r="J74" s="6"/>
    </row>
    <row r="75" spans="1:12" ht="40.15" customHeight="1" x14ac:dyDescent="0.65">
      <c r="C75" s="136"/>
      <c r="G75" s="6"/>
      <c r="H75" s="6"/>
      <c r="I75" s="6"/>
      <c r="J75" s="6"/>
    </row>
  </sheetData>
  <mergeCells count="7">
    <mergeCell ref="A72:L72"/>
    <mergeCell ref="A73:L73"/>
    <mergeCell ref="M26:M33"/>
    <mergeCell ref="A69:K69"/>
    <mergeCell ref="A71:K71"/>
    <mergeCell ref="A1:L1"/>
    <mergeCell ref="A70:K70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3" fitToWidth="0" orientation="landscape" r:id="rId1"/>
  <extLst>
    <ext uri="smNativeData">
      <pm:sheetPrefs xmlns:pm="smNativeData" day="158626611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A76DA42A95F8E458260E103C9C37396" ma:contentTypeVersion="12" ma:contentTypeDescription="Új dokumentum létrehozása." ma:contentTypeScope="" ma:versionID="af030efafe0ae25da7a3879360e7b185">
  <xsd:schema xmlns:xsd="http://www.w3.org/2001/XMLSchema" xmlns:xs="http://www.w3.org/2001/XMLSchema" xmlns:p="http://schemas.microsoft.com/office/2006/metadata/properties" xmlns:ns2="7cffdf16-69e3-494d-ae8e-f2dd6900e054" xmlns:ns3="28878135-a956-4aa4-94ee-d11a2021a742" targetNamespace="http://schemas.microsoft.com/office/2006/metadata/properties" ma:root="true" ma:fieldsID="a38b3792ae919efcd1478b3da611af05" ns2:_="" ns3:_="">
    <xsd:import namespace="7cffdf16-69e3-494d-ae8e-f2dd6900e054"/>
    <xsd:import namespace="28878135-a956-4aa4-94ee-d11a2021a7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fdf16-69e3-494d-ae8e-f2dd6900e0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78135-a956-4aa4-94ee-d11a2021a7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61BA8E-B27D-4AE7-8BFE-3E687D480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fdf16-69e3-494d-ae8e-f2dd6900e054"/>
    <ds:schemaRef ds:uri="28878135-a956-4aa4-94ee-d11a2021a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1E62C-98EF-41D5-8FF5-C11EBCC0DB3F}">
  <ds:schemaRefs>
    <ds:schemaRef ds:uri="7cffdf16-69e3-494d-ae8e-f2dd6900e054"/>
    <ds:schemaRef ds:uri="http://schemas.microsoft.com/office/infopath/2007/PartnerControls"/>
    <ds:schemaRef ds:uri="http://purl.org/dc/terms/"/>
    <ds:schemaRef ds:uri="28878135-a956-4aa4-94ee-d11a2021a74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9660D4-E84C-4158-B7DA-02DD4313E3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közétkeztetés</vt:lpstr>
      <vt:lpstr>közétkeztetés!Nyomtatási_terület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halasz.erika</dc:creator>
  <cp:lastModifiedBy>Andi</cp:lastModifiedBy>
  <cp:revision>0</cp:revision>
  <cp:lastPrinted>2021-04-27T14:50:13Z</cp:lastPrinted>
  <dcterms:created xsi:type="dcterms:W3CDTF">2020-02-17T12:08:09Z</dcterms:created>
  <dcterms:modified xsi:type="dcterms:W3CDTF">2026-01-19T07:00:24Z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0x0101002A76DA42A95F8E458260E103C9C37396</vt:lpwstr>
  </property>
</Properties>
</file>