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E:\Dokumentumok\Nyomtatványok_levelezés\Közétekeztetés ajánlatkérés\2026\Újra kiírt szabadszedéssel\"/>
    </mc:Choice>
  </mc:AlternateContent>
  <xr:revisionPtr revIDLastSave="0" documentId="13_ncr:1_{500B2D35-6B9F-47F0-A8A8-4C55B8784BF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özétkeztetés" sheetId="1" r:id="rId1"/>
  </sheets>
  <definedNames>
    <definedName name="_xlnm.Print_Area" localSheetId="0">közétkeztetés!$A$1:$L$40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smNativeData">
      <pm:revision xmlns:pm="smNativeData" day="1586266114" val="973" rev="124" rev64="64" revOS="4" revMin="124" revMax="0"/>
      <pm:docPrefs xmlns:pm="smNativeData" id="1586266114" fixedDigits="0" showNotice="1" showFrameBounds="1" autoChart="1" recalcOnPrint="1" recalcOnCopy="1" finalRounding="1" compatTextArt="1" tab="567" useDefinedPrintRange="1" printArea="currentSheet"/>
      <pm:compatibility xmlns:pm="smNativeData" id="1586266114" overlapCells="1"/>
      <pm:defCurrency xmlns:pm="smNativeData" id="1586266114"/>
    </ext>
  </extLst>
</workbook>
</file>

<file path=xl/calcChain.xml><?xml version="1.0" encoding="utf-8"?>
<calcChain xmlns="http://schemas.openxmlformats.org/spreadsheetml/2006/main">
  <c r="J11" i="1" l="1"/>
  <c r="J10" i="1"/>
  <c r="J9" i="1"/>
  <c r="E11" i="1"/>
  <c r="L11" i="1" s="1"/>
  <c r="E10" i="1"/>
  <c r="L10" i="1" s="1"/>
  <c r="E9" i="1"/>
  <c r="L9" i="1" s="1"/>
  <c r="J31" i="1" l="1"/>
  <c r="J30" i="1"/>
  <c r="J29" i="1"/>
  <c r="J27" i="1"/>
  <c r="J26" i="1"/>
  <c r="J25" i="1"/>
  <c r="J23" i="1"/>
  <c r="J21" i="1"/>
  <c r="J35" i="1"/>
  <c r="J33" i="1"/>
  <c r="J19" i="1"/>
  <c r="J18" i="1"/>
  <c r="J17" i="1"/>
  <c r="J15" i="1"/>
  <c r="J14" i="1"/>
  <c r="J13" i="1"/>
  <c r="J7" i="1"/>
  <c r="J6" i="1"/>
  <c r="J5" i="1"/>
  <c r="J4" i="1"/>
  <c r="E27" i="1"/>
  <c r="L27" i="1" s="1"/>
  <c r="E26" i="1"/>
  <c r="L26" i="1" s="1"/>
  <c r="E31" i="1"/>
  <c r="L31" i="1" s="1"/>
  <c r="E30" i="1"/>
  <c r="L30" i="1" s="1"/>
  <c r="E29" i="1"/>
  <c r="L29" i="1" s="1"/>
  <c r="E23" i="1"/>
  <c r="L23" i="1" s="1"/>
  <c r="E25" i="1"/>
  <c r="L25" i="1" s="1"/>
  <c r="E21" i="1"/>
  <c r="E35" i="1"/>
  <c r="E33" i="1"/>
  <c r="L33" i="1" s="1"/>
  <c r="E19" i="1"/>
  <c r="L19" i="1" s="1"/>
  <c r="E18" i="1"/>
  <c r="L18" i="1" s="1"/>
  <c r="E17" i="1"/>
  <c r="L17" i="1" s="1"/>
  <c r="E15" i="1"/>
  <c r="E14" i="1"/>
  <c r="E13" i="1"/>
  <c r="E7" i="1"/>
  <c r="L7" i="1" s="1"/>
  <c r="E6" i="1"/>
  <c r="L6" i="1" s="1"/>
  <c r="E5" i="1"/>
  <c r="L5" i="1" s="1"/>
  <c r="E4" i="1"/>
  <c r="L4" i="1" s="1"/>
  <c r="L21" i="1" l="1"/>
  <c r="L39" i="1"/>
  <c r="L35" i="1"/>
  <c r="L15" i="1"/>
  <c r="L14" i="1"/>
  <c r="L13" i="1"/>
  <c r="L37" i="1" l="1"/>
  <c r="L38" i="1"/>
</calcChain>
</file>

<file path=xl/sharedStrings.xml><?xml version="1.0" encoding="utf-8"?>
<sst xmlns="http://schemas.openxmlformats.org/spreadsheetml/2006/main" count="74" uniqueCount="31">
  <si>
    <t xml:space="preserve">Megnevezés </t>
  </si>
  <si>
    <t>Étkezés típus összesen</t>
  </si>
  <si>
    <t>Kiszállított adagszám/nap</t>
  </si>
  <si>
    <t>Étkeztetési napok száma</t>
  </si>
  <si>
    <t>Összesen
 1 év</t>
  </si>
  <si>
    <t>Ájánlati ár összesen nettó Ft/év</t>
  </si>
  <si>
    <t>reggeli</t>
  </si>
  <si>
    <t>tízórai</t>
  </si>
  <si>
    <t>ebéd</t>
  </si>
  <si>
    <t>uzsonna</t>
  </si>
  <si>
    <t>Diétás*</t>
  </si>
  <si>
    <t>Általános Iskola</t>
  </si>
  <si>
    <t>Szociális étkeztetés</t>
  </si>
  <si>
    <t>Szünidei (RGYK) étkeztetés</t>
  </si>
  <si>
    <t>Ellenőrzés Ajánlati ár bontásához</t>
  </si>
  <si>
    <t>Doboz kiszállítás felára nettó Ft/ adag</t>
  </si>
  <si>
    <t>* Diétás adagszám a beiratott speciális igényű gyermekek száma szerint változhat. Nyertes ajánlattevő feladata a 37/2014. (IV.30.) EMMI rendelet alapján a diétás étkezés biztosítása is.  Az ajánlatában megadott normál egységárakhoz képesti eltérés nem haladhatja meg a 5%-kal magasabb mértéket.</t>
  </si>
  <si>
    <t>dobozos</t>
  </si>
  <si>
    <r>
      <t xml:space="preserve">Ajánlati árban foglalt </t>
    </r>
    <r>
      <rPr>
        <b/>
        <sz val="36"/>
        <color rgb="FF000000"/>
        <rFont val="Times New Roman"/>
        <family val="1"/>
        <charset val="238"/>
      </rPr>
      <t>rezsiköltség</t>
    </r>
    <r>
      <rPr>
        <sz val="36"/>
        <color rgb="FF000000"/>
        <rFont val="Times New Roman"/>
        <family val="1"/>
        <charset val="238"/>
      </rPr>
      <t xml:space="preserve"> nettó Ft/adag</t>
    </r>
  </si>
  <si>
    <t>Kiszállítás módja ömleszett/dobozos</t>
  </si>
  <si>
    <t>ömlesztett</t>
  </si>
  <si>
    <r>
      <t xml:space="preserve">Árazó táblázat
</t>
    </r>
    <r>
      <rPr>
        <b/>
        <i/>
        <sz val="36"/>
        <rFont val="Times New Roman"/>
        <family val="1"/>
        <charset val="238"/>
      </rPr>
      <t>(a táblázat képletezve van, a sárga háttérrel rendelkező cellák kitöltésével lehetséges az ajánlati ár megadása, a világos barna cellákban -</t>
    </r>
    <r>
      <rPr>
        <b/>
        <i/>
        <u/>
        <sz val="36"/>
        <rFont val="Times New Roman"/>
        <family val="1"/>
        <charset val="238"/>
      </rPr>
      <t>a H és I oszlopokban- kérjük az adag ajánlat árát megbontani,</t>
    </r>
    <r>
      <rPr>
        <b/>
        <i/>
        <sz val="36"/>
        <rFont val="Times New Roman"/>
        <family val="1"/>
        <charset val="238"/>
      </rPr>
      <t xml:space="preserve"> az esetleges hibák a J jelű ellenőrző oszlopban láthatók)</t>
    </r>
  </si>
  <si>
    <r>
      <t xml:space="preserve">Ajánlat ár II. : </t>
    </r>
    <r>
      <rPr>
        <sz val="36"/>
        <color rgb="FF000000"/>
        <rFont val="Times New Roman"/>
        <family val="1"/>
        <charset val="238"/>
      </rPr>
      <t>Mindösszesen elvi maximum beszerzés éves összege a település teljes intézményrendszerén és területén</t>
    </r>
  </si>
  <si>
    <r>
      <t xml:space="preserve">Ajánlat ár III. : </t>
    </r>
    <r>
      <rPr>
        <sz val="36"/>
        <color rgb="FF000000"/>
        <rFont val="Times New Roman"/>
        <family val="1"/>
        <charset val="238"/>
      </rPr>
      <t>Az Ajánlati ár II -ben foglalt csomagolási anyag ajánlati összege</t>
    </r>
  </si>
  <si>
    <t>_</t>
  </si>
  <si>
    <r>
      <t xml:space="preserve">Ajánlati ár nettó Ft/adag    </t>
    </r>
    <r>
      <rPr>
        <b/>
        <sz val="36"/>
        <color rgb="FFFF0000"/>
        <rFont val="Times New Roman"/>
        <family val="1"/>
        <charset val="238"/>
      </rPr>
      <t xml:space="preserve"> (dobozköltség nélkül)</t>
    </r>
  </si>
  <si>
    <r>
      <t xml:space="preserve">Ajánlat ár I. : </t>
    </r>
    <r>
      <rPr>
        <sz val="36"/>
        <color theme="7" tint="-0.499984740745262"/>
        <rFont val="Times New Roman"/>
        <family val="1"/>
        <charset val="238"/>
      </rPr>
      <t>Önkormányzati gyermekétkeztetés vásárolt szolgáltatásának ajánlati értéke 2026. évben (évi adagszámra vetítve)</t>
    </r>
  </si>
  <si>
    <r>
      <t>Ajánlati árban foglal</t>
    </r>
    <r>
      <rPr>
        <b/>
        <sz val="36"/>
        <color rgb="FF000000"/>
        <rFont val="Times New Roman"/>
        <family val="1"/>
        <charset val="238"/>
      </rPr>
      <t>t nyersanyag norma</t>
    </r>
    <r>
      <rPr>
        <sz val="36"/>
        <color rgb="FF000000"/>
        <rFont val="Times New Roman"/>
        <family val="1"/>
        <charset val="238"/>
      </rPr>
      <t xml:space="preserve"> nettó Ft/adag</t>
    </r>
  </si>
  <si>
    <t>Diétás-Óvoda*</t>
  </si>
  <si>
    <t>Diétás-Bölcsőde*</t>
  </si>
  <si>
    <t>Szünidei táboroztatás idejére szóló étkeztetés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</si>
</sst>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36"/>
      <color rgb="FF000000"/>
      <name val="Times New Roman"/>
      <family val="1"/>
      <charset val="238"/>
    </font>
    <font>
      <b/>
      <sz val="36"/>
      <color rgb="FF000000"/>
      <name val="Times New Roman"/>
      <family val="1"/>
      <charset val="238"/>
    </font>
    <font>
      <b/>
      <i/>
      <sz val="36"/>
      <name val="Times New Roman"/>
      <family val="1"/>
      <charset val="238"/>
    </font>
    <font>
      <b/>
      <i/>
      <u/>
      <sz val="36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7" tint="-0.499984740745262"/>
      <name val="Times New Roman"/>
      <family val="1"/>
      <charset val="238"/>
    </font>
    <font>
      <sz val="36"/>
      <color theme="7" tint="-0.499984740745262"/>
      <name val="Times New Roman"/>
      <family val="1"/>
      <charset val="238"/>
    </font>
    <font>
      <b/>
      <sz val="36"/>
      <color rgb="FFFF0000"/>
      <name val="Times New Roman"/>
      <family val="1"/>
      <charset val="238"/>
    </font>
    <font>
      <sz val="36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3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79998168889431442"/>
        <b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2" fillId="0" borderId="0" xfId="0" applyFont="1"/>
    <xf numFmtId="0" fontId="3" fillId="5" borderId="4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 wrapText="1"/>
    </xf>
    <xf numFmtId="3" fontId="2" fillId="6" borderId="5" xfId="1" applyNumberFormat="1" applyFont="1" applyFill="1" applyBorder="1" applyAlignment="1">
      <alignment horizontal="center" vertical="center" wrapText="1"/>
    </xf>
    <xf numFmtId="165" fontId="2" fillId="6" borderId="5" xfId="1" applyNumberFormat="1" applyFont="1" applyFill="1" applyBorder="1" applyAlignment="1">
      <alignment horizontal="center" vertical="center" wrapText="1"/>
    </xf>
    <xf numFmtId="3" fontId="2" fillId="6" borderId="3" xfId="1" applyNumberFormat="1" applyFont="1" applyFill="1" applyBorder="1" applyAlignment="1">
      <alignment horizontal="center" vertical="center" wrapText="1"/>
    </xf>
    <xf numFmtId="165" fontId="2" fillId="6" borderId="3" xfId="1" applyNumberFormat="1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horizontal="center" vertical="center" wrapText="1"/>
    </xf>
    <xf numFmtId="3" fontId="2" fillId="10" borderId="3" xfId="0" applyNumberFormat="1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13" borderId="7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horizontal="center" vertical="center" wrapText="1"/>
    </xf>
    <xf numFmtId="3" fontId="2" fillId="10" borderId="8" xfId="0" applyNumberFormat="1" applyFont="1" applyFill="1" applyBorder="1" applyAlignment="1">
      <alignment horizontal="center" vertical="center" wrapText="1"/>
    </xf>
    <xf numFmtId="3" fontId="2" fillId="14" borderId="8" xfId="0" applyNumberFormat="1" applyFont="1" applyFill="1" applyBorder="1" applyAlignment="1">
      <alignment horizontal="center" vertical="center" wrapText="1"/>
    </xf>
    <xf numFmtId="3" fontId="2" fillId="6" borderId="8" xfId="1" applyNumberFormat="1" applyFont="1" applyFill="1" applyBorder="1" applyAlignment="1">
      <alignment horizontal="center" vertical="center" wrapText="1"/>
    </xf>
    <xf numFmtId="165" fontId="2" fillId="6" borderId="8" xfId="1" applyNumberFormat="1" applyFont="1" applyFill="1" applyBorder="1" applyAlignment="1">
      <alignment horizontal="center" vertical="center" wrapText="1"/>
    </xf>
    <xf numFmtId="0" fontId="2" fillId="21" borderId="6" xfId="0" applyFont="1" applyFill="1" applyBorder="1" applyAlignment="1">
      <alignment vertical="center" wrapText="1"/>
    </xf>
    <xf numFmtId="0" fontId="3" fillId="21" borderId="3" xfId="0" applyFont="1" applyFill="1" applyBorder="1" applyAlignment="1">
      <alignment horizontal="center" vertical="center" wrapText="1"/>
    </xf>
    <xf numFmtId="3" fontId="2" fillId="21" borderId="3" xfId="0" applyNumberFormat="1" applyFont="1" applyFill="1" applyBorder="1" applyAlignment="1">
      <alignment horizontal="center" vertical="center" wrapText="1"/>
    </xf>
    <xf numFmtId="3" fontId="2" fillId="21" borderId="3" xfId="1" applyNumberFormat="1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3" fontId="2" fillId="21" borderId="8" xfId="0" applyNumberFormat="1" applyFont="1" applyFill="1" applyBorder="1" applyAlignment="1">
      <alignment horizontal="center" vertical="center" wrapText="1"/>
    </xf>
    <xf numFmtId="3" fontId="2" fillId="21" borderId="8" xfId="1" applyNumberFormat="1" applyFont="1" applyFill="1" applyBorder="1" applyAlignment="1">
      <alignment horizontal="center" vertical="center" wrapText="1"/>
    </xf>
    <xf numFmtId="0" fontId="3" fillId="26" borderId="4" xfId="0" applyFont="1" applyFill="1" applyBorder="1" applyAlignment="1">
      <alignment vertical="center" wrapText="1"/>
    </xf>
    <xf numFmtId="0" fontId="2" fillId="26" borderId="5" xfId="0" applyFont="1" applyFill="1" applyBorder="1" applyAlignment="1">
      <alignment horizontal="center" vertical="center" wrapText="1"/>
    </xf>
    <xf numFmtId="3" fontId="2" fillId="26" borderId="5" xfId="0" applyNumberFormat="1" applyFont="1" applyFill="1" applyBorder="1" applyAlignment="1">
      <alignment horizontal="center" vertical="center" wrapText="1"/>
    </xf>
    <xf numFmtId="3" fontId="2" fillId="26" borderId="5" xfId="1" applyNumberFormat="1" applyFont="1" applyFill="1" applyBorder="1" applyAlignment="1">
      <alignment horizontal="center" vertical="center" wrapText="1"/>
    </xf>
    <xf numFmtId="165" fontId="2" fillId="26" borderId="5" xfId="1" applyNumberFormat="1" applyFont="1" applyFill="1" applyBorder="1" applyAlignment="1">
      <alignment horizontal="center" vertical="center" wrapText="1"/>
    </xf>
    <xf numFmtId="0" fontId="2" fillId="26" borderId="6" xfId="0" applyFont="1" applyFill="1" applyBorder="1" applyAlignment="1">
      <alignment vertical="center" wrapText="1"/>
    </xf>
    <xf numFmtId="0" fontId="3" fillId="26" borderId="3" xfId="0" applyFont="1" applyFill="1" applyBorder="1" applyAlignment="1">
      <alignment horizontal="center" vertical="center" wrapText="1"/>
    </xf>
    <xf numFmtId="3" fontId="2" fillId="26" borderId="3" xfId="0" applyNumberFormat="1" applyFont="1" applyFill="1" applyBorder="1" applyAlignment="1">
      <alignment horizontal="center" vertical="center" wrapText="1"/>
    </xf>
    <xf numFmtId="3" fontId="2" fillId="26" borderId="3" xfId="1" applyNumberFormat="1" applyFont="1" applyFill="1" applyBorder="1" applyAlignment="1">
      <alignment horizontal="center" vertical="center" wrapText="1"/>
    </xf>
    <xf numFmtId="165" fontId="2" fillId="26" borderId="3" xfId="1" applyNumberFormat="1" applyFont="1" applyFill="1" applyBorder="1" applyAlignment="1">
      <alignment horizontal="center" vertical="center" wrapText="1"/>
    </xf>
    <xf numFmtId="0" fontId="2" fillId="26" borderId="3" xfId="0" applyFont="1" applyFill="1" applyBorder="1" applyAlignment="1">
      <alignment horizontal="center" vertical="center" wrapText="1"/>
    </xf>
    <xf numFmtId="0" fontId="2" fillId="26" borderId="7" xfId="0" applyFont="1" applyFill="1" applyBorder="1" applyAlignment="1">
      <alignment vertical="center" wrapText="1"/>
    </xf>
    <xf numFmtId="0" fontId="2" fillId="26" borderId="8" xfId="0" applyFont="1" applyFill="1" applyBorder="1" applyAlignment="1">
      <alignment horizontal="center" vertical="center" wrapText="1"/>
    </xf>
    <xf numFmtId="3" fontId="2" fillId="26" borderId="8" xfId="0" applyNumberFormat="1" applyFont="1" applyFill="1" applyBorder="1" applyAlignment="1">
      <alignment horizontal="center" vertical="center" wrapText="1"/>
    </xf>
    <xf numFmtId="3" fontId="2" fillId="26" borderId="8" xfId="1" applyNumberFormat="1" applyFont="1" applyFill="1" applyBorder="1" applyAlignment="1">
      <alignment horizontal="center" vertical="center" wrapText="1"/>
    </xf>
    <xf numFmtId="165" fontId="2" fillId="26" borderId="8" xfId="1" applyNumberFormat="1" applyFont="1" applyFill="1" applyBorder="1" applyAlignment="1">
      <alignment horizontal="center" vertical="center" wrapText="1"/>
    </xf>
    <xf numFmtId="0" fontId="3" fillId="26" borderId="5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0" xfId="0" applyFont="1"/>
    <xf numFmtId="166" fontId="6" fillId="26" borderId="13" xfId="1" applyNumberFormat="1" applyFont="1" applyFill="1" applyBorder="1" applyAlignment="1">
      <alignment vertical="center"/>
    </xf>
    <xf numFmtId="0" fontId="8" fillId="0" borderId="0" xfId="0" applyFont="1"/>
    <xf numFmtId="165" fontId="3" fillId="26" borderId="5" xfId="1" applyNumberFormat="1" applyFont="1" applyFill="1" applyBorder="1" applyAlignment="1">
      <alignment horizontal="center" vertical="center" wrapText="1"/>
    </xf>
    <xf numFmtId="165" fontId="3" fillId="26" borderId="8" xfId="1" applyNumberFormat="1" applyFont="1" applyFill="1" applyBorder="1" applyAlignment="1">
      <alignment horizontal="center" vertical="center" wrapText="1"/>
    </xf>
    <xf numFmtId="165" fontId="3" fillId="6" borderId="5" xfId="1" applyNumberFormat="1" applyFont="1" applyFill="1" applyBorder="1" applyAlignment="1">
      <alignment horizontal="center" vertical="center" wrapText="1"/>
    </xf>
    <xf numFmtId="165" fontId="3" fillId="6" borderId="8" xfId="1" applyNumberFormat="1" applyFont="1" applyFill="1" applyBorder="1" applyAlignment="1">
      <alignment horizontal="center" vertical="center" wrapText="1"/>
    </xf>
    <xf numFmtId="166" fontId="6" fillId="22" borderId="13" xfId="1" applyNumberFormat="1" applyFont="1" applyFill="1" applyBorder="1" applyAlignment="1">
      <alignment vertical="center"/>
    </xf>
    <xf numFmtId="0" fontId="2" fillId="25" borderId="7" xfId="0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4" fontId="3" fillId="0" borderId="10" xfId="1" applyFont="1" applyBorder="1" applyAlignment="1">
      <alignment vertical="center"/>
    </xf>
    <xf numFmtId="165" fontId="2" fillId="25" borderId="5" xfId="1" applyNumberFormat="1" applyFont="1" applyFill="1" applyBorder="1" applyAlignment="1">
      <alignment horizontal="right" vertical="center" wrapText="1"/>
    </xf>
    <xf numFmtId="166" fontId="2" fillId="23" borderId="5" xfId="1" applyNumberFormat="1" applyFont="1" applyFill="1" applyBorder="1" applyAlignment="1">
      <alignment horizontal="right" vertical="center" wrapText="1"/>
    </xf>
    <xf numFmtId="166" fontId="2" fillId="24" borderId="5" xfId="1" applyNumberFormat="1" applyFont="1" applyFill="1" applyBorder="1" applyAlignment="1">
      <alignment horizontal="right" vertical="center" wrapText="1"/>
    </xf>
    <xf numFmtId="166" fontId="3" fillId="8" borderId="14" xfId="1" applyNumberFormat="1" applyFont="1" applyFill="1" applyBorder="1" applyAlignment="1">
      <alignment vertical="center"/>
    </xf>
    <xf numFmtId="165" fontId="2" fillId="25" borderId="3" xfId="1" applyNumberFormat="1" applyFont="1" applyFill="1" applyBorder="1" applyAlignment="1">
      <alignment horizontal="right" vertical="center" wrapText="1"/>
    </xf>
    <xf numFmtId="166" fontId="2" fillId="23" borderId="3" xfId="1" applyNumberFormat="1" applyFont="1" applyFill="1" applyBorder="1" applyAlignment="1">
      <alignment horizontal="right" vertical="center" wrapText="1"/>
    </xf>
    <xf numFmtId="166" fontId="2" fillId="24" borderId="3" xfId="1" applyNumberFormat="1" applyFont="1" applyFill="1" applyBorder="1" applyAlignment="1">
      <alignment horizontal="right" vertical="center" wrapText="1"/>
    </xf>
    <xf numFmtId="166" fontId="3" fillId="11" borderId="3" xfId="1" applyNumberFormat="1" applyFont="1" applyFill="1" applyBorder="1" applyAlignment="1" applyProtection="1">
      <alignment vertical="center"/>
      <protection locked="0"/>
    </xf>
    <xf numFmtId="166" fontId="3" fillId="12" borderId="15" xfId="1" applyNumberFormat="1" applyFont="1" applyFill="1" applyBorder="1" applyAlignment="1">
      <alignment vertical="center"/>
    </xf>
    <xf numFmtId="165" fontId="2" fillId="17" borderId="3" xfId="1" applyNumberFormat="1" applyFont="1" applyFill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3" fillId="0" borderId="10" xfId="1" applyNumberFormat="1" applyFont="1" applyBorder="1" applyAlignment="1">
      <alignment vertical="center"/>
    </xf>
    <xf numFmtId="166" fontId="3" fillId="17" borderId="3" xfId="1" applyNumberFormat="1" applyFont="1" applyFill="1" applyBorder="1" applyAlignment="1">
      <alignment vertical="center"/>
    </xf>
    <xf numFmtId="166" fontId="2" fillId="23" borderId="8" xfId="1" applyNumberFormat="1" applyFont="1" applyFill="1" applyBorder="1" applyAlignment="1">
      <alignment horizontal="right" vertical="center" wrapText="1"/>
    </xf>
    <xf numFmtId="166" fontId="2" fillId="24" borderId="8" xfId="1" applyNumberFormat="1" applyFont="1" applyFill="1" applyBorder="1" applyAlignment="1">
      <alignment horizontal="right" vertical="center" wrapText="1"/>
    </xf>
    <xf numFmtId="166" fontId="3" fillId="15" borderId="16" xfId="1" applyNumberFormat="1" applyFont="1" applyFill="1" applyBorder="1" applyAlignment="1">
      <alignment vertical="center"/>
    </xf>
    <xf numFmtId="166" fontId="3" fillId="12" borderId="25" xfId="1" applyNumberFormat="1" applyFont="1" applyFill="1" applyBorder="1" applyAlignment="1">
      <alignment vertical="center"/>
    </xf>
    <xf numFmtId="166" fontId="3" fillId="12" borderId="16" xfId="1" applyNumberFormat="1" applyFont="1" applyFill="1" applyBorder="1" applyAlignment="1">
      <alignment vertical="center"/>
    </xf>
    <xf numFmtId="0" fontId="2" fillId="0" borderId="0" xfId="0" applyFont="1" applyFill="1"/>
    <xf numFmtId="165" fontId="2" fillId="23" borderId="3" xfId="1" applyNumberFormat="1" applyFont="1" applyFill="1" applyBorder="1" applyAlignment="1">
      <alignment horizontal="right" vertical="center" wrapText="1"/>
    </xf>
    <xf numFmtId="164" fontId="2" fillId="16" borderId="1" xfId="1" applyFont="1" applyFill="1" applyBorder="1" applyAlignment="1">
      <alignment vertical="center"/>
    </xf>
    <xf numFmtId="165" fontId="2" fillId="23" borderId="8" xfId="1" applyNumberFormat="1" applyFont="1" applyFill="1" applyBorder="1" applyAlignment="1">
      <alignment horizontal="right" vertical="center" wrapText="1"/>
    </xf>
    <xf numFmtId="165" fontId="2" fillId="26" borderId="5" xfId="1" applyNumberFormat="1" applyFont="1" applyFill="1" applyBorder="1" applyAlignment="1">
      <alignment horizontal="right" vertical="center" wrapText="1"/>
    </xf>
    <xf numFmtId="166" fontId="3" fillId="26" borderId="14" xfId="1" applyNumberFormat="1" applyFont="1" applyFill="1" applyBorder="1" applyAlignment="1">
      <alignment vertical="center"/>
    </xf>
    <xf numFmtId="165" fontId="2" fillId="26" borderId="3" xfId="1" applyNumberFormat="1" applyFont="1" applyFill="1" applyBorder="1" applyAlignment="1">
      <alignment horizontal="right" vertical="center" wrapText="1"/>
    </xf>
    <xf numFmtId="166" fontId="3" fillId="26" borderId="15" xfId="1" applyNumberFormat="1" applyFont="1" applyFill="1" applyBorder="1" applyAlignment="1">
      <alignment vertical="center"/>
    </xf>
    <xf numFmtId="166" fontId="3" fillId="26" borderId="16" xfId="1" applyNumberFormat="1" applyFont="1" applyFill="1" applyBorder="1" applyAlignment="1">
      <alignment vertical="center"/>
    </xf>
    <xf numFmtId="165" fontId="2" fillId="17" borderId="5" xfId="1" applyNumberFormat="1" applyFont="1" applyFill="1" applyBorder="1" applyAlignment="1">
      <alignment horizontal="right" vertical="center" wrapText="1"/>
    </xf>
    <xf numFmtId="166" fontId="3" fillId="11" borderId="5" xfId="1" applyNumberFormat="1" applyFont="1" applyFill="1" applyBorder="1" applyAlignment="1" applyProtection="1">
      <alignment vertical="center"/>
      <protection locked="0"/>
    </xf>
    <xf numFmtId="165" fontId="2" fillId="17" borderId="8" xfId="1" applyNumberFormat="1" applyFont="1" applyFill="1" applyBorder="1" applyAlignment="1">
      <alignment horizontal="right" vertical="center" wrapText="1"/>
    </xf>
    <xf numFmtId="166" fontId="3" fillId="11" borderId="8" xfId="1" applyNumberFormat="1" applyFont="1" applyFill="1" applyBorder="1" applyAlignment="1" applyProtection="1">
      <alignment vertical="center"/>
      <protection locked="0"/>
    </xf>
    <xf numFmtId="166" fontId="3" fillId="12" borderId="14" xfId="1" applyNumberFormat="1" applyFont="1" applyFill="1" applyBorder="1" applyAlignment="1">
      <alignment vertical="center"/>
    </xf>
    <xf numFmtId="166" fontId="3" fillId="17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/>
    </xf>
    <xf numFmtId="166" fontId="2" fillId="7" borderId="5" xfId="1" applyNumberFormat="1" applyFont="1" applyFill="1" applyBorder="1" applyAlignment="1" applyProtection="1">
      <alignment vertical="center"/>
      <protection locked="0"/>
    </xf>
    <xf numFmtId="166" fontId="2" fillId="11" borderId="3" xfId="1" applyNumberFormat="1" applyFont="1" applyFill="1" applyBorder="1" applyAlignment="1" applyProtection="1">
      <alignment vertical="center"/>
      <protection locked="0"/>
    </xf>
    <xf numFmtId="166" fontId="2" fillId="16" borderId="1" xfId="1" applyNumberFormat="1" applyFont="1" applyFill="1" applyBorder="1" applyAlignment="1">
      <alignment vertical="center"/>
    </xf>
    <xf numFmtId="166" fontId="2" fillId="17" borderId="3" xfId="1" applyNumberFormat="1" applyFont="1" applyFill="1" applyBorder="1" applyAlignment="1">
      <alignment vertical="center"/>
    </xf>
    <xf numFmtId="166" fontId="2" fillId="17" borderId="8" xfId="1" applyNumberFormat="1" applyFont="1" applyFill="1" applyBorder="1" applyAlignment="1">
      <alignment vertical="center"/>
    </xf>
    <xf numFmtId="166" fontId="2" fillId="11" borderId="5" xfId="1" applyNumberFormat="1" applyFont="1" applyFill="1" applyBorder="1" applyAlignment="1" applyProtection="1">
      <alignment vertical="center"/>
      <protection locked="0"/>
    </xf>
    <xf numFmtId="166" fontId="6" fillId="27" borderId="26" xfId="1" applyNumberFormat="1" applyFont="1" applyFill="1" applyBorder="1" applyAlignment="1">
      <alignment vertical="center"/>
    </xf>
    <xf numFmtId="3" fontId="10" fillId="10" borderId="5" xfId="0" applyNumberFormat="1" applyFont="1" applyFill="1" applyBorder="1" applyAlignment="1">
      <alignment horizontal="center" vertical="center" wrapText="1"/>
    </xf>
    <xf numFmtId="3" fontId="10" fillId="10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center" vertical="center" wrapText="1"/>
    </xf>
    <xf numFmtId="3" fontId="10" fillId="10" borderId="8" xfId="0" applyNumberFormat="1" applyFont="1" applyFill="1" applyBorder="1" applyAlignment="1">
      <alignment horizontal="center" vertical="center" wrapText="1"/>
    </xf>
    <xf numFmtId="3" fontId="10" fillId="6" borderId="8" xfId="0" applyNumberFormat="1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3" fontId="10" fillId="26" borderId="5" xfId="0" applyNumberFormat="1" applyFont="1" applyFill="1" applyBorder="1" applyAlignment="1">
      <alignment horizontal="center" vertical="center" wrapText="1"/>
    </xf>
    <xf numFmtId="3" fontId="10" fillId="26" borderId="8" xfId="0" applyNumberFormat="1" applyFont="1" applyFill="1" applyBorder="1" applyAlignment="1">
      <alignment horizontal="center" vertical="center" wrapText="1"/>
    </xf>
    <xf numFmtId="0" fontId="2" fillId="23" borderId="23" xfId="0" applyFont="1" applyFill="1" applyBorder="1" applyAlignment="1">
      <alignment horizontal="left" vertical="center" wrapText="1"/>
    </xf>
    <xf numFmtId="0" fontId="2" fillId="23" borderId="24" xfId="0" applyFont="1" applyFill="1" applyBorder="1" applyAlignment="1">
      <alignment horizontal="left" vertical="center" wrapText="1"/>
    </xf>
    <xf numFmtId="0" fontId="2" fillId="23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7" fillId="26" borderId="17" xfId="0" applyFont="1" applyFill="1" applyBorder="1" applyAlignment="1">
      <alignment horizontal="left" vertical="center" wrapText="1"/>
    </xf>
    <xf numFmtId="0" fontId="7" fillId="26" borderId="18" xfId="0" applyFont="1" applyFill="1" applyBorder="1" applyAlignment="1">
      <alignment horizontal="left" vertical="center" wrapText="1"/>
    </xf>
    <xf numFmtId="0" fontId="3" fillId="27" borderId="23" xfId="0" applyFont="1" applyFill="1" applyBorder="1" applyAlignment="1">
      <alignment horizontal="left" vertical="center" wrapText="1"/>
    </xf>
    <xf numFmtId="0" fontId="3" fillId="27" borderId="24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horizontal="center" vertical="top" wrapText="1"/>
    </xf>
    <xf numFmtId="0" fontId="3" fillId="19" borderId="12" xfId="0" applyFont="1" applyFill="1" applyBorder="1" applyAlignment="1">
      <alignment horizontal="center" vertical="top" wrapText="1"/>
    </xf>
    <xf numFmtId="0" fontId="3" fillId="20" borderId="20" xfId="0" applyFont="1" applyFill="1" applyBorder="1" applyAlignment="1">
      <alignment horizontal="center" vertical="top" wrapText="1"/>
    </xf>
    <xf numFmtId="0" fontId="3" fillId="22" borderId="11" xfId="0" applyFont="1" applyFill="1" applyBorder="1" applyAlignment="1">
      <alignment horizontal="left" vertical="center" wrapText="1"/>
    </xf>
    <xf numFmtId="0" fontId="3" fillId="22" borderId="12" xfId="0" applyFont="1" applyFill="1" applyBorder="1" applyAlignment="1">
      <alignment horizontal="left" vertical="center" wrapText="1"/>
    </xf>
  </cellXfs>
  <cellStyles count="2">
    <cellStyle name="Ezres" xfId="1" builtinId="3" customBuiltin="1"/>
    <cellStyle name="Normá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86266114" count="1">
        <pm:charStyle name="Normál" fontId="0" Id="1"/>
      </pm:charStyles>
      <pm:colors xmlns:pm="smNativeData" id="1586266114" count="7">
        <pm:color name="Szín 24" rgb="DCE6F1"/>
        <pm:color name="20%-os szürke" rgb="000000"/>
        <pm:color name="Szín 26" rgb="B8CCE4"/>
        <pm:color name="Szín 27" rgb="DAEEF3"/>
        <pm:color name="Szín 28" rgb="B1A0C7"/>
        <pm:color name="Szín 29" rgb="92D050"/>
        <pm:color name="Szín 30" rgb="00B0F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="25" zoomScaleNormal="25" zoomScaleSheetLayoutView="10" zoomScalePageLayoutView="55" workbookViewId="0">
      <selection activeCell="A31" sqref="A31"/>
    </sheetView>
  </sheetViews>
  <sheetFormatPr defaultColWidth="44" defaultRowHeight="40.15" customHeight="1" x14ac:dyDescent="0.65"/>
  <cols>
    <col min="1" max="1" width="213.7109375" style="6" customWidth="1"/>
    <col min="2" max="2" width="66.85546875" style="102" customWidth="1"/>
    <col min="3" max="3" width="66.85546875" style="104" customWidth="1"/>
    <col min="4" max="5" width="66.85546875" style="103" customWidth="1"/>
    <col min="6" max="6" width="66.85546875" style="102" customWidth="1"/>
    <col min="7" max="10" width="66.85546875" style="105" customWidth="1"/>
    <col min="11" max="11" width="66.85546875" style="6" customWidth="1"/>
    <col min="12" max="12" width="66.85546875" style="58" customWidth="1"/>
    <col min="13" max="16384" width="44" style="6"/>
  </cols>
  <sheetData>
    <row r="1" spans="1:13" ht="156" customHeight="1" thickBot="1" x14ac:dyDescent="0.7">
      <c r="A1" s="130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2"/>
    </row>
    <row r="2" spans="1:13" ht="244.15" customHeight="1" thickBot="1" x14ac:dyDescent="0.7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2" t="s">
        <v>19</v>
      </c>
      <c r="G2" s="2" t="s">
        <v>15</v>
      </c>
      <c r="H2" s="2" t="s">
        <v>27</v>
      </c>
      <c r="I2" s="2" t="s">
        <v>18</v>
      </c>
      <c r="J2" s="2" t="s">
        <v>14</v>
      </c>
      <c r="K2" s="4" t="s">
        <v>25</v>
      </c>
      <c r="L2" s="5" t="s">
        <v>5</v>
      </c>
    </row>
    <row r="3" spans="1:13" ht="40.15" customHeight="1" x14ac:dyDescent="0.65">
      <c r="A3" s="17"/>
      <c r="B3" s="18"/>
      <c r="C3" s="19"/>
      <c r="D3" s="19"/>
      <c r="E3" s="20"/>
      <c r="F3" s="21"/>
      <c r="G3" s="67"/>
      <c r="H3" s="67"/>
      <c r="I3" s="67"/>
      <c r="J3" s="67"/>
      <c r="K3" s="89"/>
      <c r="L3" s="68"/>
    </row>
    <row r="4" spans="1:13" ht="40.15" customHeight="1" x14ac:dyDescent="0.65">
      <c r="A4" s="13" t="s">
        <v>29</v>
      </c>
      <c r="B4" s="16" t="s">
        <v>6</v>
      </c>
      <c r="C4" s="15">
        <v>3</v>
      </c>
      <c r="D4" s="15">
        <v>230</v>
      </c>
      <c r="E4" s="11">
        <f t="shared" ref="E4:E7" si="0">C4*D4</f>
        <v>690</v>
      </c>
      <c r="F4" s="12" t="s">
        <v>17</v>
      </c>
      <c r="G4" s="78"/>
      <c r="H4" s="74"/>
      <c r="I4" s="74"/>
      <c r="J4" s="75">
        <f t="shared" ref="J4:J7" si="1">K4-(H4+I4)</f>
        <v>0</v>
      </c>
      <c r="K4" s="109"/>
      <c r="L4" s="77">
        <f>E4*K4</f>
        <v>0</v>
      </c>
    </row>
    <row r="5" spans="1:13" ht="40.15" customHeight="1" x14ac:dyDescent="0.65">
      <c r="A5" s="13"/>
      <c r="B5" s="16" t="s">
        <v>7</v>
      </c>
      <c r="C5" s="15">
        <v>3</v>
      </c>
      <c r="D5" s="15">
        <v>230</v>
      </c>
      <c r="E5" s="11">
        <f t="shared" si="0"/>
        <v>690</v>
      </c>
      <c r="F5" s="12" t="s">
        <v>17</v>
      </c>
      <c r="G5" s="78"/>
      <c r="H5" s="74"/>
      <c r="I5" s="74"/>
      <c r="J5" s="75">
        <f t="shared" si="1"/>
        <v>0</v>
      </c>
      <c r="K5" s="109"/>
      <c r="L5" s="77">
        <f>E5*K5</f>
        <v>0</v>
      </c>
    </row>
    <row r="6" spans="1:13" ht="40.15" customHeight="1" x14ac:dyDescent="0.65">
      <c r="A6" s="13"/>
      <c r="B6" s="14" t="s">
        <v>8</v>
      </c>
      <c r="C6" s="15">
        <v>3</v>
      </c>
      <c r="D6" s="15">
        <v>230</v>
      </c>
      <c r="E6" s="11">
        <f t="shared" si="0"/>
        <v>690</v>
      </c>
      <c r="F6" s="12" t="s">
        <v>17</v>
      </c>
      <c r="G6" s="78"/>
      <c r="H6" s="74"/>
      <c r="I6" s="74"/>
      <c r="J6" s="75">
        <f t="shared" si="1"/>
        <v>0</v>
      </c>
      <c r="K6" s="81"/>
      <c r="L6" s="77">
        <f>E6*K6</f>
        <v>0</v>
      </c>
    </row>
    <row r="7" spans="1:13" ht="40.15" customHeight="1" thickBot="1" x14ac:dyDescent="0.7">
      <c r="A7" s="22"/>
      <c r="B7" s="23" t="s">
        <v>9</v>
      </c>
      <c r="C7" s="24">
        <v>3</v>
      </c>
      <c r="D7" s="25">
        <v>230</v>
      </c>
      <c r="E7" s="26">
        <f t="shared" si="0"/>
        <v>690</v>
      </c>
      <c r="F7" s="27" t="s">
        <v>17</v>
      </c>
      <c r="G7" s="98"/>
      <c r="H7" s="82"/>
      <c r="I7" s="82"/>
      <c r="J7" s="83">
        <f t="shared" si="1"/>
        <v>0</v>
      </c>
      <c r="K7" s="110"/>
      <c r="L7" s="84">
        <f>E7*K7</f>
        <v>0</v>
      </c>
    </row>
    <row r="8" spans="1:13" ht="40.15" customHeight="1" x14ac:dyDescent="0.65">
      <c r="A8" s="17"/>
      <c r="B8" s="18"/>
      <c r="C8" s="19"/>
      <c r="D8" s="19"/>
      <c r="E8" s="20"/>
      <c r="F8" s="21"/>
      <c r="G8" s="67"/>
      <c r="H8" s="79"/>
      <c r="I8" s="79"/>
      <c r="J8" s="79"/>
      <c r="K8" s="108"/>
      <c r="L8" s="80"/>
      <c r="M8" s="87"/>
    </row>
    <row r="9" spans="1:13" ht="40.15" customHeight="1" x14ac:dyDescent="0.65">
      <c r="A9" s="28" t="s">
        <v>28</v>
      </c>
      <c r="B9" s="32" t="s">
        <v>6</v>
      </c>
      <c r="C9" s="30">
        <v>8</v>
      </c>
      <c r="D9" s="30">
        <v>220</v>
      </c>
      <c r="E9" s="31">
        <f t="shared" ref="E9:E11" si="2">C9*D9</f>
        <v>1760</v>
      </c>
      <c r="F9" s="12" t="s">
        <v>17</v>
      </c>
      <c r="G9" s="78"/>
      <c r="H9" s="88"/>
      <c r="I9" s="88"/>
      <c r="J9" s="75">
        <f t="shared" ref="J9:J11" si="3">K9-(H9+I9)</f>
        <v>0</v>
      </c>
      <c r="K9" s="109"/>
      <c r="L9" s="85">
        <f t="shared" ref="L9:L11" si="4">E9*K9</f>
        <v>0</v>
      </c>
      <c r="M9" s="125"/>
    </row>
    <row r="10" spans="1:13" ht="40.15" customHeight="1" x14ac:dyDescent="0.65">
      <c r="A10" s="28"/>
      <c r="B10" s="29" t="s">
        <v>8</v>
      </c>
      <c r="C10" s="30">
        <v>8</v>
      </c>
      <c r="D10" s="30">
        <v>220</v>
      </c>
      <c r="E10" s="31">
        <f t="shared" si="2"/>
        <v>1760</v>
      </c>
      <c r="F10" s="12" t="s">
        <v>17</v>
      </c>
      <c r="G10" s="78"/>
      <c r="H10" s="88"/>
      <c r="I10" s="88"/>
      <c r="J10" s="75">
        <f t="shared" si="3"/>
        <v>0</v>
      </c>
      <c r="K10" s="81"/>
      <c r="L10" s="85">
        <f t="shared" si="4"/>
        <v>0</v>
      </c>
      <c r="M10" s="125"/>
    </row>
    <row r="11" spans="1:13" ht="40.15" customHeight="1" thickBot="1" x14ac:dyDescent="0.7">
      <c r="A11" s="66"/>
      <c r="B11" s="33" t="s">
        <v>9</v>
      </c>
      <c r="C11" s="34">
        <v>8</v>
      </c>
      <c r="D11" s="34">
        <v>220</v>
      </c>
      <c r="E11" s="35">
        <f t="shared" si="2"/>
        <v>1760</v>
      </c>
      <c r="F11" s="27" t="s">
        <v>17</v>
      </c>
      <c r="G11" s="98"/>
      <c r="H11" s="90"/>
      <c r="I11" s="90"/>
      <c r="J11" s="83">
        <f t="shared" si="3"/>
        <v>0</v>
      </c>
      <c r="K11" s="110"/>
      <c r="L11" s="86">
        <f t="shared" si="4"/>
        <v>0</v>
      </c>
      <c r="M11" s="125"/>
    </row>
    <row r="12" spans="1:13" ht="40.15" customHeight="1" thickBot="1" x14ac:dyDescent="0.7">
      <c r="A12" s="17"/>
      <c r="B12" s="18"/>
      <c r="C12" s="19"/>
      <c r="D12" s="19"/>
      <c r="E12" s="20"/>
      <c r="F12" s="21"/>
      <c r="G12" s="67"/>
      <c r="H12" s="79"/>
      <c r="I12" s="79"/>
      <c r="J12" s="79"/>
      <c r="K12" s="108" t="s">
        <v>24</v>
      </c>
      <c r="L12" s="80"/>
    </row>
    <row r="13" spans="1:13" ht="40.15" customHeight="1" x14ac:dyDescent="0.65">
      <c r="A13" s="36" t="s">
        <v>11</v>
      </c>
      <c r="B13" s="37" t="s">
        <v>7</v>
      </c>
      <c r="C13" s="38">
        <v>56</v>
      </c>
      <c r="D13" s="38">
        <v>185</v>
      </c>
      <c r="E13" s="39">
        <f t="shared" ref="E13:E15" si="5">C13*D13</f>
        <v>10360</v>
      </c>
      <c r="F13" s="40" t="s">
        <v>20</v>
      </c>
      <c r="G13" s="91"/>
      <c r="H13" s="70"/>
      <c r="I13" s="70"/>
      <c r="J13" s="71">
        <f t="shared" ref="J13:J15" si="6">K13-(H13+I13)</f>
        <v>0</v>
      </c>
      <c r="K13" s="106"/>
      <c r="L13" s="92">
        <f>E13*K13</f>
        <v>0</v>
      </c>
    </row>
    <row r="14" spans="1:13" ht="40.15" customHeight="1" x14ac:dyDescent="0.65">
      <c r="A14" s="41"/>
      <c r="B14" s="42" t="s">
        <v>8</v>
      </c>
      <c r="C14" s="43">
        <v>100</v>
      </c>
      <c r="D14" s="43">
        <v>185</v>
      </c>
      <c r="E14" s="44">
        <f t="shared" si="5"/>
        <v>18500</v>
      </c>
      <c r="F14" s="45" t="s">
        <v>20</v>
      </c>
      <c r="G14" s="93"/>
      <c r="H14" s="74"/>
      <c r="I14" s="74"/>
      <c r="J14" s="75">
        <f t="shared" si="6"/>
        <v>0</v>
      </c>
      <c r="K14" s="76"/>
      <c r="L14" s="94">
        <f>E14*K14</f>
        <v>0</v>
      </c>
    </row>
    <row r="15" spans="1:13" ht="40.15" customHeight="1" x14ac:dyDescent="0.65">
      <c r="A15" s="41"/>
      <c r="B15" s="46" t="s">
        <v>9</v>
      </c>
      <c r="C15" s="43">
        <v>56</v>
      </c>
      <c r="D15" s="43">
        <v>185</v>
      </c>
      <c r="E15" s="44">
        <f t="shared" si="5"/>
        <v>10360</v>
      </c>
      <c r="F15" s="45" t="s">
        <v>20</v>
      </c>
      <c r="G15" s="93"/>
      <c r="H15" s="74"/>
      <c r="I15" s="74"/>
      <c r="J15" s="75">
        <f t="shared" si="6"/>
        <v>0</v>
      </c>
      <c r="K15" s="107"/>
      <c r="L15" s="94">
        <f>E15*K15</f>
        <v>0</v>
      </c>
    </row>
    <row r="16" spans="1:13" ht="40.15" customHeight="1" x14ac:dyDescent="0.65">
      <c r="A16" s="17"/>
      <c r="B16" s="18"/>
      <c r="C16" s="19"/>
      <c r="D16" s="19"/>
      <c r="E16" s="20"/>
      <c r="F16" s="21"/>
      <c r="G16" s="67"/>
      <c r="H16" s="79"/>
      <c r="I16" s="79"/>
      <c r="J16" s="79"/>
      <c r="K16" s="108"/>
      <c r="L16" s="80"/>
    </row>
    <row r="17" spans="1:12" ht="40.15" customHeight="1" x14ac:dyDescent="0.65">
      <c r="A17" s="41" t="s">
        <v>10</v>
      </c>
      <c r="B17" s="46" t="s">
        <v>7</v>
      </c>
      <c r="C17" s="43">
        <v>2</v>
      </c>
      <c r="D17" s="43">
        <v>185</v>
      </c>
      <c r="E17" s="44">
        <f t="shared" ref="E17:E19" si="7">C17*D17</f>
        <v>370</v>
      </c>
      <c r="F17" s="45" t="s">
        <v>17</v>
      </c>
      <c r="G17" s="78"/>
      <c r="H17" s="74"/>
      <c r="I17" s="74"/>
      <c r="J17" s="75">
        <f t="shared" ref="J17:J19" si="8">K17-(H17+I17)</f>
        <v>0</v>
      </c>
      <c r="K17" s="109"/>
      <c r="L17" s="94">
        <f>E17*K17</f>
        <v>0</v>
      </c>
    </row>
    <row r="18" spans="1:12" ht="40.15" customHeight="1" x14ac:dyDescent="0.65">
      <c r="A18" s="41"/>
      <c r="B18" s="42" t="s">
        <v>8</v>
      </c>
      <c r="C18" s="43">
        <v>3</v>
      </c>
      <c r="D18" s="43">
        <v>185</v>
      </c>
      <c r="E18" s="44">
        <f t="shared" si="7"/>
        <v>555</v>
      </c>
      <c r="F18" s="45" t="s">
        <v>17</v>
      </c>
      <c r="G18" s="78"/>
      <c r="H18" s="74"/>
      <c r="I18" s="74"/>
      <c r="J18" s="75">
        <f t="shared" si="8"/>
        <v>0</v>
      </c>
      <c r="K18" s="81"/>
      <c r="L18" s="94">
        <f>E18*K18</f>
        <v>0</v>
      </c>
    </row>
    <row r="19" spans="1:12" ht="40.15" customHeight="1" thickBot="1" x14ac:dyDescent="0.7">
      <c r="A19" s="47"/>
      <c r="B19" s="48" t="s">
        <v>9</v>
      </c>
      <c r="C19" s="49">
        <v>2</v>
      </c>
      <c r="D19" s="49">
        <v>185</v>
      </c>
      <c r="E19" s="50">
        <f t="shared" si="7"/>
        <v>370</v>
      </c>
      <c r="F19" s="51" t="s">
        <v>17</v>
      </c>
      <c r="G19" s="98"/>
      <c r="H19" s="82"/>
      <c r="I19" s="82"/>
      <c r="J19" s="83">
        <f t="shared" si="8"/>
        <v>0</v>
      </c>
      <c r="K19" s="110"/>
      <c r="L19" s="95">
        <f>E19*K19</f>
        <v>0</v>
      </c>
    </row>
    <row r="20" spans="1:12" ht="40.15" customHeight="1" thickBot="1" x14ac:dyDescent="0.7">
      <c r="A20" s="17"/>
      <c r="B20" s="18"/>
      <c r="C20" s="19"/>
      <c r="D20" s="19"/>
      <c r="E20" s="20"/>
      <c r="F20" s="21"/>
      <c r="G20" s="67"/>
      <c r="H20" s="79"/>
      <c r="I20" s="79"/>
      <c r="J20" s="79"/>
      <c r="K20" s="108"/>
      <c r="L20" s="80"/>
    </row>
    <row r="21" spans="1:12" ht="40.15" customHeight="1" x14ac:dyDescent="0.65">
      <c r="A21" s="36" t="s">
        <v>13</v>
      </c>
      <c r="B21" s="52" t="s">
        <v>8</v>
      </c>
      <c r="C21" s="120">
        <v>2</v>
      </c>
      <c r="D21" s="38">
        <v>60</v>
      </c>
      <c r="E21" s="39">
        <f>C21*D21</f>
        <v>120</v>
      </c>
      <c r="F21" s="61" t="s">
        <v>17</v>
      </c>
      <c r="G21" s="96"/>
      <c r="H21" s="70"/>
      <c r="I21" s="70"/>
      <c r="J21" s="71">
        <f>K21-(H21+I21)</f>
        <v>0</v>
      </c>
      <c r="K21" s="97"/>
      <c r="L21" s="92">
        <f>E21*K21</f>
        <v>0</v>
      </c>
    </row>
    <row r="22" spans="1:12" ht="40.15" customHeight="1" x14ac:dyDescent="0.65">
      <c r="A22" s="17"/>
      <c r="B22" s="18"/>
      <c r="C22" s="115"/>
      <c r="D22" s="19"/>
      <c r="E22" s="20"/>
      <c r="F22" s="21"/>
      <c r="G22" s="67"/>
      <c r="H22" s="79"/>
      <c r="I22" s="79"/>
      <c r="J22" s="79"/>
      <c r="K22" s="108"/>
      <c r="L22" s="80"/>
    </row>
    <row r="23" spans="1:12" ht="40.15" customHeight="1" thickBot="1" x14ac:dyDescent="0.7">
      <c r="A23" s="47" t="s">
        <v>10</v>
      </c>
      <c r="B23" s="53" t="s">
        <v>8</v>
      </c>
      <c r="C23" s="121">
        <v>1</v>
      </c>
      <c r="D23" s="49">
        <v>60</v>
      </c>
      <c r="E23" s="50">
        <f>C23*D23</f>
        <v>60</v>
      </c>
      <c r="F23" s="62" t="s">
        <v>17</v>
      </c>
      <c r="G23" s="98"/>
      <c r="H23" s="82"/>
      <c r="I23" s="82"/>
      <c r="J23" s="83">
        <f>K23-(H23+I23)</f>
        <v>0</v>
      </c>
      <c r="K23" s="99"/>
      <c r="L23" s="95">
        <f>E23*K23</f>
        <v>0</v>
      </c>
    </row>
    <row r="24" spans="1:12" ht="40.15" customHeight="1" thickBot="1" x14ac:dyDescent="0.7">
      <c r="A24" s="17"/>
      <c r="B24" s="18"/>
      <c r="C24" s="19"/>
      <c r="D24" s="19"/>
      <c r="E24" s="20"/>
      <c r="F24" s="21"/>
      <c r="G24" s="67"/>
      <c r="H24" s="79"/>
      <c r="I24" s="79"/>
      <c r="J24" s="79"/>
      <c r="K24" s="108"/>
      <c r="L24" s="80"/>
    </row>
    <row r="25" spans="1:12" ht="40.15" customHeight="1" x14ac:dyDescent="0.65">
      <c r="A25" s="54" t="s">
        <v>30</v>
      </c>
      <c r="B25" s="8" t="s">
        <v>7</v>
      </c>
      <c r="C25" s="113">
        <v>30</v>
      </c>
      <c r="D25" s="113">
        <v>5</v>
      </c>
      <c r="E25" s="9">
        <f>C25*D25</f>
        <v>150</v>
      </c>
      <c r="F25" s="10" t="s">
        <v>20</v>
      </c>
      <c r="G25" s="69"/>
      <c r="H25" s="70"/>
      <c r="I25" s="70"/>
      <c r="J25" s="71">
        <f t="shared" ref="J25:J27" si="9">K25-(H25+I25)</f>
        <v>0</v>
      </c>
      <c r="K25" s="111"/>
      <c r="L25" s="100">
        <f>E25*K25</f>
        <v>0</v>
      </c>
    </row>
    <row r="26" spans="1:12" ht="40.15" customHeight="1" x14ac:dyDescent="0.65">
      <c r="A26" s="55"/>
      <c r="B26" s="14" t="s">
        <v>8</v>
      </c>
      <c r="C26" s="114">
        <v>30</v>
      </c>
      <c r="D26" s="114">
        <v>5</v>
      </c>
      <c r="E26" s="11">
        <f>C26*D26</f>
        <v>150</v>
      </c>
      <c r="F26" s="12" t="s">
        <v>20</v>
      </c>
      <c r="G26" s="73"/>
      <c r="H26" s="74"/>
      <c r="I26" s="74"/>
      <c r="J26" s="75">
        <f t="shared" si="9"/>
        <v>0</v>
      </c>
      <c r="K26" s="76"/>
      <c r="L26" s="77">
        <f>E26*K26</f>
        <v>0</v>
      </c>
    </row>
    <row r="27" spans="1:12" ht="40.15" customHeight="1" x14ac:dyDescent="0.65">
      <c r="A27" s="55"/>
      <c r="B27" s="16" t="s">
        <v>9</v>
      </c>
      <c r="C27" s="114">
        <v>30</v>
      </c>
      <c r="D27" s="114">
        <v>5</v>
      </c>
      <c r="E27" s="11">
        <f>C27*D27</f>
        <v>150</v>
      </c>
      <c r="F27" s="12" t="s">
        <v>20</v>
      </c>
      <c r="G27" s="73"/>
      <c r="H27" s="74"/>
      <c r="I27" s="74"/>
      <c r="J27" s="75">
        <f t="shared" si="9"/>
        <v>0</v>
      </c>
      <c r="K27" s="107"/>
      <c r="L27" s="77">
        <f>E27*K27</f>
        <v>0</v>
      </c>
    </row>
    <row r="28" spans="1:12" ht="40.15" customHeight="1" x14ac:dyDescent="0.65">
      <c r="A28" s="17"/>
      <c r="B28" s="18"/>
      <c r="C28" s="115"/>
      <c r="D28" s="115"/>
      <c r="E28" s="20"/>
      <c r="F28" s="21"/>
      <c r="G28" s="67"/>
      <c r="H28" s="79"/>
      <c r="I28" s="79"/>
      <c r="J28" s="79"/>
      <c r="K28" s="108"/>
      <c r="L28" s="80"/>
    </row>
    <row r="29" spans="1:12" ht="40.15" customHeight="1" x14ac:dyDescent="0.65">
      <c r="A29" s="13" t="s">
        <v>10</v>
      </c>
      <c r="B29" s="16" t="s">
        <v>7</v>
      </c>
      <c r="C29" s="114">
        <v>1</v>
      </c>
      <c r="D29" s="116">
        <v>5</v>
      </c>
      <c r="E29" s="11">
        <f t="shared" ref="E29:E31" si="10">C29*D29</f>
        <v>5</v>
      </c>
      <c r="F29" s="12" t="s">
        <v>17</v>
      </c>
      <c r="G29" s="78"/>
      <c r="H29" s="74"/>
      <c r="I29" s="74"/>
      <c r="J29" s="75">
        <f t="shared" ref="J29:J31" si="11">K29-(H29+I29)</f>
        <v>0</v>
      </c>
      <c r="K29" s="109"/>
      <c r="L29" s="77">
        <f>E29*K29</f>
        <v>0</v>
      </c>
    </row>
    <row r="30" spans="1:12" ht="40.15" customHeight="1" x14ac:dyDescent="0.65">
      <c r="A30" s="13"/>
      <c r="B30" s="14" t="s">
        <v>8</v>
      </c>
      <c r="C30" s="114">
        <v>1</v>
      </c>
      <c r="D30" s="116">
        <v>5</v>
      </c>
      <c r="E30" s="11">
        <f t="shared" si="10"/>
        <v>5</v>
      </c>
      <c r="F30" s="12" t="s">
        <v>17</v>
      </c>
      <c r="G30" s="78"/>
      <c r="H30" s="74"/>
      <c r="I30" s="74"/>
      <c r="J30" s="75">
        <f t="shared" si="11"/>
        <v>0</v>
      </c>
      <c r="K30" s="81"/>
      <c r="L30" s="77">
        <f>E30*K30</f>
        <v>0</v>
      </c>
    </row>
    <row r="31" spans="1:12" ht="40.15" customHeight="1" thickBot="1" x14ac:dyDescent="0.7">
      <c r="A31" s="22"/>
      <c r="B31" s="23" t="s">
        <v>9</v>
      </c>
      <c r="C31" s="117">
        <v>1</v>
      </c>
      <c r="D31" s="118">
        <v>5</v>
      </c>
      <c r="E31" s="26">
        <f t="shared" si="10"/>
        <v>5</v>
      </c>
      <c r="F31" s="27" t="s">
        <v>17</v>
      </c>
      <c r="G31" s="98"/>
      <c r="H31" s="82"/>
      <c r="I31" s="82"/>
      <c r="J31" s="83">
        <f t="shared" si="11"/>
        <v>0</v>
      </c>
      <c r="K31" s="110"/>
      <c r="L31" s="84">
        <f>E31*K31</f>
        <v>0</v>
      </c>
    </row>
    <row r="32" spans="1:12" ht="40.15" customHeight="1" thickBot="1" x14ac:dyDescent="0.7">
      <c r="A32" s="17"/>
      <c r="B32" s="18"/>
      <c r="C32" s="19"/>
      <c r="D32" s="19"/>
      <c r="E32" s="20"/>
      <c r="F32" s="21"/>
      <c r="G32" s="67"/>
      <c r="H32" s="79"/>
      <c r="I32" s="79"/>
      <c r="J32" s="79"/>
      <c r="K32" s="108"/>
      <c r="L32" s="80"/>
    </row>
    <row r="33" spans="1:12" ht="40.15" customHeight="1" x14ac:dyDescent="0.65">
      <c r="A33" s="7" t="s">
        <v>12</v>
      </c>
      <c r="B33" s="57" t="s">
        <v>8</v>
      </c>
      <c r="C33" s="119">
        <v>90</v>
      </c>
      <c r="D33" s="119">
        <v>253</v>
      </c>
      <c r="E33" s="9">
        <f t="shared" ref="E33" si="12">C33*D33</f>
        <v>22770</v>
      </c>
      <c r="F33" s="63" t="s">
        <v>17</v>
      </c>
      <c r="G33" s="96"/>
      <c r="H33" s="70"/>
      <c r="I33" s="70"/>
      <c r="J33" s="71">
        <f>K33-(H33+I33)</f>
        <v>0</v>
      </c>
      <c r="K33" s="101"/>
      <c r="L33" s="72">
        <f>E33*K33</f>
        <v>0</v>
      </c>
    </row>
    <row r="34" spans="1:12" ht="40.15" customHeight="1" x14ac:dyDescent="0.65">
      <c r="A34" s="17"/>
      <c r="B34" s="18"/>
      <c r="C34" s="115"/>
      <c r="D34" s="115"/>
      <c r="E34" s="20"/>
      <c r="F34" s="21"/>
      <c r="G34" s="67"/>
      <c r="H34" s="79"/>
      <c r="I34" s="79"/>
      <c r="J34" s="79"/>
      <c r="K34" s="108"/>
      <c r="L34" s="80"/>
    </row>
    <row r="35" spans="1:12" ht="40.15" customHeight="1" thickBot="1" x14ac:dyDescent="0.7">
      <c r="A35" s="22" t="s">
        <v>10</v>
      </c>
      <c r="B35" s="56" t="s">
        <v>8</v>
      </c>
      <c r="C35" s="117">
        <v>10</v>
      </c>
      <c r="D35" s="117">
        <v>253</v>
      </c>
      <c r="E35" s="26">
        <f>C35*D35</f>
        <v>2530</v>
      </c>
      <c r="F35" s="64" t="s">
        <v>17</v>
      </c>
      <c r="G35" s="98"/>
      <c r="H35" s="82"/>
      <c r="I35" s="82"/>
      <c r="J35" s="83">
        <f>K35-(H35+I35)</f>
        <v>0</v>
      </c>
      <c r="K35" s="99"/>
      <c r="L35" s="86">
        <f>E35*K35</f>
        <v>0</v>
      </c>
    </row>
    <row r="36" spans="1:12" ht="40.15" customHeight="1" thickBot="1" x14ac:dyDescent="0.7">
      <c r="A36" s="17"/>
      <c r="B36" s="18"/>
      <c r="C36" s="19"/>
      <c r="D36" s="19"/>
      <c r="E36" s="20"/>
      <c r="F36" s="21"/>
      <c r="G36" s="67"/>
      <c r="H36" s="79"/>
      <c r="I36" s="79"/>
      <c r="J36" s="79"/>
      <c r="K36" s="108"/>
      <c r="L36" s="80"/>
    </row>
    <row r="37" spans="1:12" s="60" customFormat="1" ht="70.150000000000006" customHeight="1" thickBot="1" x14ac:dyDescent="0.7">
      <c r="A37" s="126" t="s">
        <v>26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59">
        <f>L13+L14+L15+L17+L18+L19+L21+L23+E23*G23+E21*G21+E19*G19+E18*G18+E17*G17</f>
        <v>0</v>
      </c>
    </row>
    <row r="38" spans="1:12" s="58" customFormat="1" ht="70.150000000000006" customHeight="1" thickBot="1" x14ac:dyDescent="0.65">
      <c r="A38" s="133" t="s">
        <v>22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65">
        <f>SUM(L4:L36)+L39</f>
        <v>0</v>
      </c>
    </row>
    <row r="39" spans="1:12" s="58" customFormat="1" ht="70.150000000000006" customHeight="1" thickBot="1" x14ac:dyDescent="0.65">
      <c r="A39" s="128" t="s">
        <v>23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12">
        <f>+G21*E21+G23*E23+G33*E33+G35*E35+E19*G19+E18*G18+E17*G17+E31*G31+E30*G30+E29*G29+E11*G11+E10*G10+E9*G9+E7*G7+E6*G6+E5*G5+E4*G4</f>
        <v>0</v>
      </c>
    </row>
    <row r="40" spans="1:12" ht="102" customHeight="1" x14ac:dyDescent="0.65">
      <c r="A40" s="122" t="s">
        <v>16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4"/>
    </row>
    <row r="41" spans="1:12" ht="40.15" customHeight="1" x14ac:dyDescent="0.65">
      <c r="C41" s="103"/>
      <c r="G41" s="6"/>
      <c r="H41" s="6"/>
      <c r="I41" s="6"/>
      <c r="J41" s="6"/>
    </row>
    <row r="42" spans="1:12" ht="40.15" customHeight="1" x14ac:dyDescent="0.65">
      <c r="C42" s="103"/>
      <c r="G42" s="6"/>
      <c r="H42" s="6"/>
      <c r="I42" s="6"/>
      <c r="J42" s="6"/>
    </row>
  </sheetData>
  <mergeCells count="6">
    <mergeCell ref="A1:L1"/>
    <mergeCell ref="A38:K38"/>
    <mergeCell ref="A40:L40"/>
    <mergeCell ref="M9:M11"/>
    <mergeCell ref="A37:K37"/>
    <mergeCell ref="A39:K39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3" fitToWidth="0" orientation="landscape" r:id="rId1"/>
  <extLst>
    <ext uri="smNativeData">
      <pm:sheetPrefs xmlns:pm="smNativeData" day="158626611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A76DA42A95F8E458260E103C9C37396" ma:contentTypeVersion="12" ma:contentTypeDescription="Új dokumentum létrehozása." ma:contentTypeScope="" ma:versionID="af030efafe0ae25da7a3879360e7b185">
  <xsd:schema xmlns:xsd="http://www.w3.org/2001/XMLSchema" xmlns:xs="http://www.w3.org/2001/XMLSchema" xmlns:p="http://schemas.microsoft.com/office/2006/metadata/properties" xmlns:ns2="7cffdf16-69e3-494d-ae8e-f2dd6900e054" xmlns:ns3="28878135-a956-4aa4-94ee-d11a2021a742" targetNamespace="http://schemas.microsoft.com/office/2006/metadata/properties" ma:root="true" ma:fieldsID="a38b3792ae919efcd1478b3da611af05" ns2:_="" ns3:_="">
    <xsd:import namespace="7cffdf16-69e3-494d-ae8e-f2dd6900e054"/>
    <xsd:import namespace="28878135-a956-4aa4-94ee-d11a2021a7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fdf16-69e3-494d-ae8e-f2dd6900e0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8135-a956-4aa4-94ee-d11a2021a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1E62C-98EF-41D5-8FF5-C11EBCC0DB3F}">
  <ds:schemaRefs>
    <ds:schemaRef ds:uri="7cffdf16-69e3-494d-ae8e-f2dd6900e054"/>
    <ds:schemaRef ds:uri="http://schemas.microsoft.com/office/infopath/2007/PartnerControls"/>
    <ds:schemaRef ds:uri="http://purl.org/dc/terms/"/>
    <ds:schemaRef ds:uri="28878135-a956-4aa4-94ee-d11a2021a74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61BA8E-B27D-4AE7-8BFE-3E687D480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fdf16-69e3-494d-ae8e-f2dd6900e054"/>
    <ds:schemaRef ds:uri="28878135-a956-4aa4-94ee-d11a2021a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9660D4-E84C-4158-B7DA-02DD4313E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közétkeztetés</vt:lpstr>
      <vt:lpstr>közétkeztetés!Nyomtatási_terület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halasz.erika</dc:creator>
  <cp:lastModifiedBy>Andi</cp:lastModifiedBy>
  <cp:revision>0</cp:revision>
  <cp:lastPrinted>2021-04-27T14:50:13Z</cp:lastPrinted>
  <dcterms:created xsi:type="dcterms:W3CDTF">2020-02-17T12:08:09Z</dcterms:created>
  <dcterms:modified xsi:type="dcterms:W3CDTF">2026-04-22T12:21:20Z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0x0101002A76DA42A95F8E458260E103C9C37396</vt:lpwstr>
  </property>
</Properties>
</file>